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mc:AlternateContent xmlns:mc="http://schemas.openxmlformats.org/markup-compatibility/2006">
    <mc:Choice Requires="x15">
      <x15ac:absPath xmlns:x15ac="http://schemas.microsoft.com/office/spreadsheetml/2010/11/ac" url="https://dnz-my.sharepoint.com/personal/ashley_greenwood_dairynz_co_nz/Documents/"/>
    </mc:Choice>
  </mc:AlternateContent>
  <xr:revisionPtr revIDLastSave="0" documentId="8_{7F10A5F6-485B-4E68-838F-D17093D96AA0}" xr6:coauthVersionLast="47" xr6:coauthVersionMax="47" xr10:uidLastSave="{00000000-0000-0000-0000-000000000000}"/>
  <bookViews>
    <workbookView xWindow="-120" yWindow="-120" windowWidth="29040" windowHeight="15840" xr2:uid="{00000000-000D-0000-FFFF-FFFF00000000}"/>
  </bookViews>
  <sheets>
    <sheet name="Feed Budget" sheetId="1" r:id="rId1"/>
    <sheet name="Graphs" sheetId="2" r:id="rId2"/>
    <sheet name="Unlocked Feed Budget" sheetId="3" r:id="rId3"/>
  </sheets>
  <externalReferences>
    <externalReference r:id="rId4"/>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34" i="3" l="1"/>
  <c r="C135" i="3" s="1"/>
  <c r="B134" i="3"/>
  <c r="C133" i="3"/>
  <c r="B133" i="3"/>
  <c r="C126" i="3"/>
  <c r="B126" i="3"/>
  <c r="C125" i="3"/>
  <c r="B125" i="3"/>
  <c r="C124" i="3"/>
  <c r="C127" i="3" s="1"/>
  <c r="C129" i="3" s="1"/>
  <c r="B124" i="3"/>
  <c r="C123" i="3"/>
  <c r="B123" i="3"/>
  <c r="C118" i="3"/>
  <c r="C120" i="3" s="1"/>
  <c r="C114" i="3"/>
  <c r="C113" i="3"/>
  <c r="C108" i="3"/>
  <c r="P97" i="3"/>
  <c r="O97" i="3"/>
  <c r="N97" i="3"/>
  <c r="M97" i="3"/>
  <c r="L97" i="3"/>
  <c r="K97" i="3"/>
  <c r="J97" i="3"/>
  <c r="I97" i="3"/>
  <c r="H97" i="3"/>
  <c r="G97" i="3"/>
  <c r="F97" i="3"/>
  <c r="E97" i="3"/>
  <c r="P88" i="3"/>
  <c r="O88" i="3"/>
  <c r="N88" i="3"/>
  <c r="M88" i="3"/>
  <c r="L88" i="3"/>
  <c r="K88" i="3"/>
  <c r="J88" i="3"/>
  <c r="I88" i="3"/>
  <c r="H88" i="3"/>
  <c r="G88" i="3"/>
  <c r="F88" i="3"/>
  <c r="E88" i="3"/>
  <c r="P62" i="3"/>
  <c r="P61" i="3"/>
  <c r="O61" i="3"/>
  <c r="P60" i="3"/>
  <c r="O60" i="3"/>
  <c r="N60" i="3"/>
  <c r="P59" i="3"/>
  <c r="O59" i="3"/>
  <c r="N59" i="3"/>
  <c r="M59" i="3"/>
  <c r="P58" i="3"/>
  <c r="O58" i="3"/>
  <c r="N58" i="3"/>
  <c r="M58" i="3"/>
  <c r="L58" i="3"/>
  <c r="P57" i="3"/>
  <c r="O57" i="3"/>
  <c r="N57" i="3"/>
  <c r="M57" i="3"/>
  <c r="L57" i="3"/>
  <c r="K57" i="3"/>
  <c r="P56" i="3"/>
  <c r="O56" i="3"/>
  <c r="N56" i="3"/>
  <c r="M56" i="3"/>
  <c r="L56" i="3"/>
  <c r="K56" i="3"/>
  <c r="J56" i="3"/>
  <c r="P55" i="3"/>
  <c r="O55" i="3"/>
  <c r="N55" i="3"/>
  <c r="M55" i="3"/>
  <c r="L55" i="3"/>
  <c r="K55" i="3"/>
  <c r="J55" i="3"/>
  <c r="I55" i="3"/>
  <c r="P54" i="3"/>
  <c r="O54" i="3"/>
  <c r="N54" i="3"/>
  <c r="M54" i="3"/>
  <c r="L54" i="3"/>
  <c r="K54" i="3"/>
  <c r="J54" i="3"/>
  <c r="I54" i="3"/>
  <c r="H54" i="3"/>
  <c r="P53" i="3"/>
  <c r="O53" i="3"/>
  <c r="N53" i="3"/>
  <c r="M53" i="3"/>
  <c r="L53" i="3"/>
  <c r="K53" i="3"/>
  <c r="J53" i="3"/>
  <c r="I53" i="3"/>
  <c r="H53" i="3"/>
  <c r="G53" i="3"/>
  <c r="P52" i="3"/>
  <c r="O52" i="3"/>
  <c r="N52" i="3"/>
  <c r="M52" i="3"/>
  <c r="L52" i="3"/>
  <c r="K52" i="3"/>
  <c r="J52" i="3"/>
  <c r="I52" i="3"/>
  <c r="H52" i="3"/>
  <c r="G52" i="3"/>
  <c r="F52" i="3"/>
  <c r="P51" i="3"/>
  <c r="P63" i="3" s="1"/>
  <c r="P65" i="3" s="1"/>
  <c r="P66" i="3" s="1"/>
  <c r="O51" i="3"/>
  <c r="N51" i="3"/>
  <c r="M51" i="3"/>
  <c r="L51" i="3"/>
  <c r="K51" i="3"/>
  <c r="J51" i="3"/>
  <c r="I51" i="3"/>
  <c r="I63" i="3" s="1"/>
  <c r="I65" i="3" s="1"/>
  <c r="I66" i="3" s="1"/>
  <c r="H51" i="3"/>
  <c r="H63" i="3" s="1"/>
  <c r="H65" i="3" s="1"/>
  <c r="H66" i="3" s="1"/>
  <c r="G51" i="3"/>
  <c r="F51" i="3"/>
  <c r="F63" i="3" s="1"/>
  <c r="E51" i="3"/>
  <c r="E63" i="3" s="1"/>
  <c r="E65" i="3" s="1"/>
  <c r="E66" i="3" s="1"/>
  <c r="P33" i="3"/>
  <c r="O33" i="3"/>
  <c r="N33" i="3"/>
  <c r="M33" i="3"/>
  <c r="L33" i="3"/>
  <c r="L34" i="3" s="1"/>
  <c r="K33" i="3"/>
  <c r="J33" i="3"/>
  <c r="I33" i="3"/>
  <c r="H33" i="3"/>
  <c r="G33" i="3"/>
  <c r="F33" i="3"/>
  <c r="E33" i="3"/>
  <c r="E14" i="3"/>
  <c r="E35" i="3" s="1"/>
  <c r="P12" i="3"/>
  <c r="P14" i="3" s="1"/>
  <c r="P35" i="3" s="1"/>
  <c r="O12" i="3"/>
  <c r="O14" i="3" s="1"/>
  <c r="N12" i="3"/>
  <c r="N14" i="3" s="1"/>
  <c r="M12" i="3"/>
  <c r="M14" i="3" s="1"/>
  <c r="M35" i="3" s="1"/>
  <c r="L12" i="3"/>
  <c r="L14" i="3" s="1"/>
  <c r="L35" i="3" s="1"/>
  <c r="K12" i="3"/>
  <c r="K14" i="3" s="1"/>
  <c r="J12" i="3"/>
  <c r="J14" i="3" s="1"/>
  <c r="J35" i="3" s="1"/>
  <c r="I12" i="3"/>
  <c r="I14" i="3" s="1"/>
  <c r="I35" i="3" s="1"/>
  <c r="H12" i="3"/>
  <c r="H14" i="3" s="1"/>
  <c r="H35" i="3" s="1"/>
  <c r="G12" i="3"/>
  <c r="G14" i="3" s="1"/>
  <c r="F12" i="3"/>
  <c r="F14" i="3" s="1"/>
  <c r="E8" i="3"/>
  <c r="F8" i="3" s="1"/>
  <c r="G8" i="3" s="1"/>
  <c r="H8" i="3" s="1"/>
  <c r="I8" i="3" s="1"/>
  <c r="J8" i="3" s="1"/>
  <c r="K8" i="3" s="1"/>
  <c r="L8" i="3" s="1"/>
  <c r="M8" i="3" s="1"/>
  <c r="N8" i="3" s="1"/>
  <c r="O8" i="3" s="1"/>
  <c r="P8" i="3" s="1"/>
  <c r="C114" i="1"/>
  <c r="E34" i="3" l="1"/>
  <c r="M34" i="3"/>
  <c r="L63" i="3"/>
  <c r="L65" i="3" s="1"/>
  <c r="L66" i="3" s="1"/>
  <c r="H34" i="3"/>
  <c r="P34" i="3"/>
  <c r="J63" i="3"/>
  <c r="J65" i="3" s="1"/>
  <c r="J66" i="3" s="1"/>
  <c r="M63" i="3"/>
  <c r="M65" i="3" s="1"/>
  <c r="M66" i="3" s="1"/>
  <c r="M69" i="3" s="1"/>
  <c r="M68" i="3" s="1"/>
  <c r="I34" i="3"/>
  <c r="J34" i="3"/>
  <c r="N63" i="3"/>
  <c r="E69" i="3"/>
  <c r="E68" i="3" s="1"/>
  <c r="E99" i="3"/>
  <c r="C109" i="3"/>
  <c r="C136" i="3" s="1"/>
  <c r="F35" i="3"/>
  <c r="F34" i="3"/>
  <c r="N35" i="3"/>
  <c r="N34" i="3"/>
  <c r="H99" i="3"/>
  <c r="H100" i="3" s="1"/>
  <c r="H69" i="3"/>
  <c r="H68" i="3" s="1"/>
  <c r="G34" i="3"/>
  <c r="G35" i="3"/>
  <c r="K35" i="3"/>
  <c r="K34" i="3"/>
  <c r="O34" i="3"/>
  <c r="O35" i="3"/>
  <c r="I99" i="3"/>
  <c r="I100" i="3" s="1"/>
  <c r="I69" i="3"/>
  <c r="I68" i="3" s="1"/>
  <c r="M99" i="3"/>
  <c r="M100" i="3" s="1"/>
  <c r="L69" i="3"/>
  <c r="L68" i="3" s="1"/>
  <c r="L99" i="3"/>
  <c r="L100" i="3" s="1"/>
  <c r="P99" i="3"/>
  <c r="P100" i="3" s="1"/>
  <c r="P69" i="3"/>
  <c r="P68" i="3" s="1"/>
  <c r="C137" i="3"/>
  <c r="F65" i="3"/>
  <c r="F66" i="3" s="1"/>
  <c r="N65" i="3"/>
  <c r="N66" i="3" s="1"/>
  <c r="G63" i="3"/>
  <c r="G65" i="3" s="1"/>
  <c r="G66" i="3" s="1"/>
  <c r="K63" i="3"/>
  <c r="K65" i="3" s="1"/>
  <c r="K66" i="3" s="1"/>
  <c r="O63" i="3"/>
  <c r="O65" i="3" s="1"/>
  <c r="O66" i="3" s="1"/>
  <c r="L35" i="1"/>
  <c r="J35" i="1"/>
  <c r="E35" i="1"/>
  <c r="D30" i="2"/>
  <c r="E88" i="1"/>
  <c r="E97" i="1"/>
  <c r="E14" i="1"/>
  <c r="E51" i="1"/>
  <c r="E63" i="1" s="1"/>
  <c r="E33" i="1"/>
  <c r="E34" i="1" s="1"/>
  <c r="D31" i="2" s="1"/>
  <c r="F12" i="1"/>
  <c r="F14" i="1"/>
  <c r="F35" i="1" s="1"/>
  <c r="F51" i="1"/>
  <c r="F52" i="1"/>
  <c r="F63" i="1"/>
  <c r="E34" i="2" s="1"/>
  <c r="F33" i="1"/>
  <c r="F34" i="1" s="1"/>
  <c r="E31" i="2" s="1"/>
  <c r="G12" i="1"/>
  <c r="G14" i="1"/>
  <c r="G35" i="1" s="1"/>
  <c r="G51" i="1"/>
  <c r="G52" i="1"/>
  <c r="G63" i="1" s="1"/>
  <c r="F34" i="2" s="1"/>
  <c r="G53" i="1"/>
  <c r="G33" i="1"/>
  <c r="H12" i="1"/>
  <c r="H14" i="1" s="1"/>
  <c r="H35" i="1" s="1"/>
  <c r="H51" i="1"/>
  <c r="H63" i="1" s="1"/>
  <c r="G34" i="2" s="1"/>
  <c r="H52" i="1"/>
  <c r="H53" i="1"/>
  <c r="H54" i="1"/>
  <c r="H33" i="1"/>
  <c r="H34" i="1" s="1"/>
  <c r="G31" i="2" s="1"/>
  <c r="I30" i="2"/>
  <c r="H30" i="2"/>
  <c r="E30" i="2"/>
  <c r="P12" i="1"/>
  <c r="P14" i="1"/>
  <c r="P35" i="1" s="1"/>
  <c r="O12" i="1"/>
  <c r="O14" i="1" s="1"/>
  <c r="N12" i="1"/>
  <c r="N14" i="1"/>
  <c r="N35" i="1" s="1"/>
  <c r="M12" i="1"/>
  <c r="M14" i="1"/>
  <c r="M35" i="1" s="1"/>
  <c r="L12" i="1"/>
  <c r="L14" i="1"/>
  <c r="K12" i="1"/>
  <c r="K14" i="1" s="1"/>
  <c r="K35" i="1" s="1"/>
  <c r="J12" i="1"/>
  <c r="J14" i="1"/>
  <c r="I12" i="1"/>
  <c r="I14" i="1"/>
  <c r="I35" i="1" s="1"/>
  <c r="P51" i="1"/>
  <c r="P52" i="1"/>
  <c r="P53" i="1"/>
  <c r="P54" i="1"/>
  <c r="P55" i="1"/>
  <c r="P56" i="1"/>
  <c r="P63" i="1" s="1"/>
  <c r="O34" i="2" s="1"/>
  <c r="P57" i="1"/>
  <c r="P58" i="1"/>
  <c r="P59" i="1"/>
  <c r="P60" i="1"/>
  <c r="P61" i="1"/>
  <c r="P62" i="1"/>
  <c r="O51" i="1"/>
  <c r="O63" i="1" s="1"/>
  <c r="N34" i="2" s="1"/>
  <c r="O52" i="1"/>
  <c r="O53" i="1"/>
  <c r="O54" i="1"/>
  <c r="O55" i="1"/>
  <c r="O56" i="1"/>
  <c r="O57" i="1"/>
  <c r="O58" i="1"/>
  <c r="O59" i="1"/>
  <c r="O60" i="1"/>
  <c r="O61" i="1"/>
  <c r="N51" i="1"/>
  <c r="N63" i="1" s="1"/>
  <c r="M34" i="2" s="1"/>
  <c r="N52" i="1"/>
  <c r="N53" i="1"/>
  <c r="N54" i="1"/>
  <c r="N55" i="1"/>
  <c r="N56" i="1"/>
  <c r="N57" i="1"/>
  <c r="N58" i="1"/>
  <c r="N59" i="1"/>
  <c r="N60" i="1"/>
  <c r="M51" i="1"/>
  <c r="M52" i="1"/>
  <c r="M53" i="1"/>
  <c r="M54" i="1"/>
  <c r="M63" i="1" s="1"/>
  <c r="L34" i="2" s="1"/>
  <c r="M55" i="1"/>
  <c r="M56" i="1"/>
  <c r="M57" i="1"/>
  <c r="M58" i="1"/>
  <c r="M59" i="1"/>
  <c r="L51" i="1"/>
  <c r="L52" i="1"/>
  <c r="L63" i="1" s="1"/>
  <c r="L53" i="1"/>
  <c r="L54" i="1"/>
  <c r="L55" i="1"/>
  <c r="L56" i="1"/>
  <c r="L57" i="1"/>
  <c r="L58" i="1"/>
  <c r="K51" i="1"/>
  <c r="K63" i="1" s="1"/>
  <c r="K52" i="1"/>
  <c r="K53" i="1"/>
  <c r="K54" i="1"/>
  <c r="K55" i="1"/>
  <c r="K56" i="1"/>
  <c r="K57" i="1"/>
  <c r="J51" i="1"/>
  <c r="J63" i="1" s="1"/>
  <c r="I34" i="2" s="1"/>
  <c r="J52" i="1"/>
  <c r="J53" i="1"/>
  <c r="J54" i="1"/>
  <c r="J55" i="1"/>
  <c r="J56" i="1"/>
  <c r="I51" i="1"/>
  <c r="I63" i="1" s="1"/>
  <c r="H34" i="2" s="1"/>
  <c r="I52" i="1"/>
  <c r="I53" i="1"/>
  <c r="I54" i="1"/>
  <c r="I55" i="1"/>
  <c r="P33" i="1"/>
  <c r="P34" i="1" s="1"/>
  <c r="O31" i="2" s="1"/>
  <c r="O33" i="2" s="1"/>
  <c r="O33" i="1"/>
  <c r="N33" i="1"/>
  <c r="N34" i="1" s="1"/>
  <c r="M31" i="2" s="1"/>
  <c r="M33" i="1"/>
  <c r="L33" i="1"/>
  <c r="L34" i="1" s="1"/>
  <c r="K31" i="2" s="1"/>
  <c r="K33" i="1"/>
  <c r="J33" i="1"/>
  <c r="J34" i="1" s="1"/>
  <c r="I31" i="2" s="1"/>
  <c r="I33" i="1"/>
  <c r="I34" i="1" s="1"/>
  <c r="H31" i="2" s="1"/>
  <c r="O30" i="2"/>
  <c r="N30" i="2"/>
  <c r="M30" i="2"/>
  <c r="L30" i="2"/>
  <c r="K30" i="2"/>
  <c r="J30" i="2"/>
  <c r="G30" i="2"/>
  <c r="F30" i="2"/>
  <c r="C3" i="2"/>
  <c r="C4" i="2"/>
  <c r="C133" i="1"/>
  <c r="C134" i="1"/>
  <c r="C135" i="1"/>
  <c r="C137" i="1"/>
  <c r="B134" i="1"/>
  <c r="B133" i="1"/>
  <c r="C123" i="1"/>
  <c r="C124" i="1"/>
  <c r="C125" i="1"/>
  <c r="C126" i="1"/>
  <c r="C127" i="1"/>
  <c r="C129" i="1"/>
  <c r="B126" i="1"/>
  <c r="B125" i="1"/>
  <c r="B124" i="1"/>
  <c r="B123" i="1"/>
  <c r="C118" i="1"/>
  <c r="C120" i="1" s="1"/>
  <c r="C113" i="1"/>
  <c r="C108" i="1"/>
  <c r="F97" i="1"/>
  <c r="E36" i="2" s="1"/>
  <c r="F88" i="1"/>
  <c r="E35" i="2" s="1"/>
  <c r="G97" i="1"/>
  <c r="G88" i="1"/>
  <c r="H97" i="1"/>
  <c r="H88" i="1"/>
  <c r="I97" i="1"/>
  <c r="I88" i="1"/>
  <c r="J97" i="1"/>
  <c r="J88" i="1"/>
  <c r="I35" i="2" s="1"/>
  <c r="K97" i="1"/>
  <c r="K88" i="1"/>
  <c r="L97" i="1"/>
  <c r="K36" i="2" s="1"/>
  <c r="L88" i="1"/>
  <c r="K35" i="2" s="1"/>
  <c r="M97" i="1"/>
  <c r="M88" i="1"/>
  <c r="N97" i="1"/>
  <c r="N88" i="1"/>
  <c r="M35" i="2" s="1"/>
  <c r="O97" i="1"/>
  <c r="O88" i="1"/>
  <c r="P97" i="1"/>
  <c r="O36" i="2" s="1"/>
  <c r="P88" i="1"/>
  <c r="O35" i="2" s="1"/>
  <c r="E8" i="1"/>
  <c r="O35" i="1" l="1"/>
  <c r="C110" i="1" s="1"/>
  <c r="O34" i="1"/>
  <c r="N31" i="2" s="1"/>
  <c r="J34" i="2"/>
  <c r="K34" i="2"/>
  <c r="K33" i="2" s="1"/>
  <c r="L65" i="1"/>
  <c r="L66" i="1" s="1"/>
  <c r="L99" i="1" s="1"/>
  <c r="L100" i="1" s="1"/>
  <c r="K34" i="1"/>
  <c r="J31" i="2" s="1"/>
  <c r="M34" i="1"/>
  <c r="L31" i="2" s="1"/>
  <c r="L33" i="2" s="1"/>
  <c r="C109" i="1"/>
  <c r="C128" i="1" s="1"/>
  <c r="C130" i="1" s="1"/>
  <c r="M36" i="2"/>
  <c r="I36" i="2"/>
  <c r="I33" i="2" s="1"/>
  <c r="C110" i="3"/>
  <c r="L36" i="2"/>
  <c r="H36" i="2"/>
  <c r="G35" i="2"/>
  <c r="D36" i="2"/>
  <c r="L35" i="2"/>
  <c r="G34" i="1"/>
  <c r="F31" i="2" s="1"/>
  <c r="C136" i="1"/>
  <c r="C138" i="1" s="1"/>
  <c r="G36" i="2"/>
  <c r="G33" i="2" s="1"/>
  <c r="D35" i="2"/>
  <c r="D33" i="2" s="1"/>
  <c r="H35" i="2"/>
  <c r="H33" i="2" s="1"/>
  <c r="N35" i="2"/>
  <c r="J35" i="2"/>
  <c r="F35" i="2"/>
  <c r="N36" i="2"/>
  <c r="N33" i="2" s="1"/>
  <c r="J36" i="2"/>
  <c r="F36" i="2"/>
  <c r="P65" i="1"/>
  <c r="P66" i="1" s="1"/>
  <c r="F65" i="1"/>
  <c r="F66" i="1" s="1"/>
  <c r="E33" i="2"/>
  <c r="J65" i="1"/>
  <c r="J66" i="1" s="1"/>
  <c r="J69" i="1" s="1"/>
  <c r="J68" i="1" s="1"/>
  <c r="J99" i="1"/>
  <c r="J100" i="1" s="1"/>
  <c r="N65" i="1"/>
  <c r="N66" i="1" s="1"/>
  <c r="C115" i="1"/>
  <c r="C116" i="1" s="1"/>
  <c r="D34" i="2"/>
  <c r="G65" i="1"/>
  <c r="G66" i="1" s="1"/>
  <c r="K65" i="1"/>
  <c r="K66" i="1" s="1"/>
  <c r="O65" i="1"/>
  <c r="O66" i="1" s="1"/>
  <c r="F33" i="2"/>
  <c r="M33" i="2"/>
  <c r="H65" i="1"/>
  <c r="H66" i="1" s="1"/>
  <c r="E65" i="1"/>
  <c r="E66" i="1" s="1"/>
  <c r="I65" i="1"/>
  <c r="I66" i="1" s="1"/>
  <c r="M65" i="1"/>
  <c r="M66" i="1" s="1"/>
  <c r="C128" i="3"/>
  <c r="C130" i="3" s="1"/>
  <c r="D29" i="2"/>
  <c r="D2" i="2"/>
  <c r="F8" i="1"/>
  <c r="N99" i="3"/>
  <c r="N100" i="3" s="1"/>
  <c r="N69" i="3"/>
  <c r="N68" i="3" s="1"/>
  <c r="E102" i="3"/>
  <c r="E100" i="3"/>
  <c r="O99" i="3"/>
  <c r="O100" i="3" s="1"/>
  <c r="O69" i="3"/>
  <c r="O68" i="3" s="1"/>
  <c r="J99" i="3"/>
  <c r="J100" i="3" s="1"/>
  <c r="J69" i="3"/>
  <c r="J68" i="3" s="1"/>
  <c r="C115" i="3"/>
  <c r="C116" i="3" s="1"/>
  <c r="K99" i="3"/>
  <c r="K100" i="3" s="1"/>
  <c r="K69" i="3"/>
  <c r="K68" i="3" s="1"/>
  <c r="F99" i="3"/>
  <c r="F100" i="3" s="1"/>
  <c r="F69" i="3"/>
  <c r="F68" i="3" s="1"/>
  <c r="C138" i="3"/>
  <c r="G99" i="3"/>
  <c r="G100" i="3" s="1"/>
  <c r="G69" i="3"/>
  <c r="G68" i="3" s="1"/>
  <c r="L69" i="1" l="1"/>
  <c r="L68" i="1" s="1"/>
  <c r="J33" i="2"/>
  <c r="P99" i="1"/>
  <c r="P100" i="1" s="1"/>
  <c r="P69" i="1"/>
  <c r="P68" i="1" s="1"/>
  <c r="F99" i="1"/>
  <c r="F100" i="1" s="1"/>
  <c r="F69" i="1"/>
  <c r="F68" i="1" s="1"/>
  <c r="N99" i="1"/>
  <c r="N100" i="1" s="1"/>
  <c r="N69" i="1"/>
  <c r="N68" i="1" s="1"/>
  <c r="E69" i="1"/>
  <c r="E68" i="1" s="1"/>
  <c r="E99" i="1"/>
  <c r="G99" i="1"/>
  <c r="G100" i="1" s="1"/>
  <c r="G69" i="1"/>
  <c r="G68" i="1" s="1"/>
  <c r="M69" i="1"/>
  <c r="M68" i="1" s="1"/>
  <c r="M99" i="1"/>
  <c r="M100" i="1" s="1"/>
  <c r="H99" i="1"/>
  <c r="H100" i="1" s="1"/>
  <c r="H69" i="1"/>
  <c r="H68" i="1" s="1"/>
  <c r="O99" i="1"/>
  <c r="O100" i="1" s="1"/>
  <c r="O69" i="1"/>
  <c r="O68" i="1" s="1"/>
  <c r="I69" i="1"/>
  <c r="I68" i="1" s="1"/>
  <c r="I99" i="1"/>
  <c r="I100" i="1" s="1"/>
  <c r="K99" i="1"/>
  <c r="K100" i="1" s="1"/>
  <c r="K69" i="1"/>
  <c r="K68" i="1" s="1"/>
  <c r="E29" i="2"/>
  <c r="E2" i="2"/>
  <c r="G8" i="1"/>
  <c r="F102" i="3"/>
  <c r="G102" i="3" s="1"/>
  <c r="H102" i="3" s="1"/>
  <c r="I102" i="3" s="1"/>
  <c r="J102" i="3" s="1"/>
  <c r="K102" i="3" s="1"/>
  <c r="L102" i="3" s="1"/>
  <c r="M102" i="3" s="1"/>
  <c r="N102" i="3" s="1"/>
  <c r="O102" i="3" s="1"/>
  <c r="P102" i="3" s="1"/>
  <c r="E102" i="1" l="1"/>
  <c r="E100" i="1"/>
  <c r="F29" i="2"/>
  <c r="F2" i="2"/>
  <c r="H8" i="1"/>
  <c r="F102" i="1" l="1"/>
  <c r="D3" i="2"/>
  <c r="G29" i="2"/>
  <c r="G2" i="2"/>
  <c r="I8" i="1"/>
  <c r="G102" i="1" l="1"/>
  <c r="E3" i="2"/>
  <c r="H29" i="2"/>
  <c r="H2" i="2"/>
  <c r="J8" i="1"/>
  <c r="H102" i="1" l="1"/>
  <c r="F3" i="2"/>
  <c r="I29" i="2"/>
  <c r="I2" i="2"/>
  <c r="K8" i="1"/>
  <c r="I102" i="1" l="1"/>
  <c r="G3" i="2"/>
  <c r="J29" i="2"/>
  <c r="J2" i="2"/>
  <c r="L8" i="1"/>
  <c r="J102" i="1" l="1"/>
  <c r="H3" i="2"/>
  <c r="K29" i="2"/>
  <c r="K2" i="2"/>
  <c r="M8" i="1"/>
  <c r="K102" i="1" l="1"/>
  <c r="I3" i="2"/>
  <c r="L2" i="2"/>
  <c r="L29" i="2"/>
  <c r="N8" i="1"/>
  <c r="L102" i="1" l="1"/>
  <c r="J3" i="2"/>
  <c r="M29" i="2"/>
  <c r="M2" i="2"/>
  <c r="O8" i="1"/>
  <c r="M102" i="1" l="1"/>
  <c r="K3" i="2"/>
  <c r="N29" i="2"/>
  <c r="N2" i="2"/>
  <c r="P8" i="1"/>
  <c r="N102" i="1" l="1"/>
  <c r="L3" i="2"/>
  <c r="O29" i="2"/>
  <c r="O2" i="2"/>
  <c r="O102" i="1" l="1"/>
  <c r="M3" i="2"/>
  <c r="P102" i="1" l="1"/>
  <c r="O3" i="2" s="1"/>
  <c r="N3"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Geoff Taylor</author>
  </authors>
  <commentList>
    <comment ref="B7" authorId="0" shapeId="0" xr:uid="{00000000-0006-0000-0000-000001000000}">
      <text>
        <r>
          <rPr>
            <sz val="11"/>
            <color indexed="81"/>
            <rFont val="Tahoma"/>
            <family val="2"/>
          </rPr>
          <t>The number of days per period can be altered to focus on shorter or longer periods,  e.g. 10 day or 30 day intervals.</t>
        </r>
      </text>
    </comment>
    <comment ref="B14" authorId="0" shapeId="0" xr:uid="{00000000-0006-0000-0000-000002000000}">
      <text>
        <r>
          <rPr>
            <sz val="9"/>
            <color indexed="81"/>
            <rFont val="Tahoma"/>
            <family val="2"/>
          </rPr>
          <t>Average pasture cover is calculated based on the available area.</t>
        </r>
      </text>
    </comment>
    <comment ref="B35" authorId="0" shapeId="0" xr:uid="{00000000-0006-0000-0000-000003000000}">
      <text>
        <r>
          <rPr>
            <b/>
            <sz val="11"/>
            <color indexed="81"/>
            <rFont val="Tahoma"/>
            <family val="2"/>
          </rPr>
          <t>R2 =</t>
        </r>
        <r>
          <rPr>
            <sz val="11"/>
            <color indexed="81"/>
            <rFont val="Tahoma"/>
            <family val="2"/>
          </rPr>
          <t xml:space="preserve"> 0.5 cows
</t>
        </r>
        <r>
          <rPr>
            <b/>
            <sz val="11"/>
            <color indexed="81"/>
            <rFont val="Tahoma"/>
            <family val="2"/>
          </rPr>
          <t>R1 =</t>
        </r>
        <r>
          <rPr>
            <sz val="11"/>
            <color indexed="81"/>
            <rFont val="Tahoma"/>
            <family val="2"/>
          </rPr>
          <t xml:space="preserve"> 0.25 cows
</t>
        </r>
        <r>
          <rPr>
            <b/>
            <sz val="11"/>
            <color indexed="81"/>
            <rFont val="Tahoma"/>
            <family val="2"/>
          </rPr>
          <t>Bulls =</t>
        </r>
        <r>
          <rPr>
            <sz val="11"/>
            <color indexed="81"/>
            <rFont val="Tahoma"/>
            <family val="2"/>
          </rPr>
          <t xml:space="preserve"> 0.6 cows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Geoff Taylor</author>
    <author>Sarah Brown</author>
  </authors>
  <commentList>
    <comment ref="B7" authorId="0" shapeId="0" xr:uid="{00000000-0006-0000-0200-000001000000}">
      <text>
        <r>
          <rPr>
            <sz val="11"/>
            <color indexed="81"/>
            <rFont val="Tahoma"/>
            <family val="2"/>
          </rPr>
          <t>The number of days per period can be altered to focus on shorter or longer periods,  e.g. 10 day or 30 day intervals.</t>
        </r>
      </text>
    </comment>
    <comment ref="B14" authorId="0" shapeId="0" xr:uid="{00000000-0006-0000-0200-000002000000}">
      <text>
        <r>
          <rPr>
            <sz val="9"/>
            <color indexed="81"/>
            <rFont val="Tahoma"/>
            <family val="2"/>
          </rPr>
          <t>Average pasture cover is calculated based on the available area.</t>
        </r>
      </text>
    </comment>
    <comment ref="B35" authorId="0" shapeId="0" xr:uid="{00000000-0006-0000-0200-000003000000}">
      <text>
        <r>
          <rPr>
            <b/>
            <sz val="11"/>
            <color indexed="81"/>
            <rFont val="Tahoma"/>
            <family val="2"/>
          </rPr>
          <t>R2 =</t>
        </r>
        <r>
          <rPr>
            <sz val="11"/>
            <color indexed="81"/>
            <rFont val="Tahoma"/>
            <family val="2"/>
          </rPr>
          <t xml:space="preserve"> 0.5 cows
</t>
        </r>
        <r>
          <rPr>
            <b/>
            <sz val="11"/>
            <color indexed="81"/>
            <rFont val="Tahoma"/>
            <family val="2"/>
          </rPr>
          <t>R1 =</t>
        </r>
        <r>
          <rPr>
            <sz val="11"/>
            <color indexed="81"/>
            <rFont val="Tahoma"/>
            <family val="2"/>
          </rPr>
          <t xml:space="preserve"> 0.25 cows
</t>
        </r>
        <r>
          <rPr>
            <b/>
            <sz val="11"/>
            <color indexed="81"/>
            <rFont val="Tahoma"/>
            <family val="2"/>
          </rPr>
          <t>Bulls =</t>
        </r>
        <r>
          <rPr>
            <sz val="11"/>
            <color indexed="81"/>
            <rFont val="Tahoma"/>
            <family val="2"/>
          </rPr>
          <t xml:space="preserve"> 0.6 cows</t>
        </r>
      </text>
    </comment>
    <comment ref="B40" authorId="1" shapeId="0" xr:uid="{8A070CE1-DF1F-46AA-9836-4080ED37DAD0}">
      <text>
        <r>
          <rPr>
            <b/>
            <sz val="9"/>
            <color indexed="81"/>
            <rFont val="Tahoma"/>
            <charset val="1"/>
          </rPr>
          <t>Source from your regional pasture growth rates on DairyNZ website</t>
        </r>
      </text>
    </comment>
    <comment ref="B42" authorId="1" shapeId="0" xr:uid="{AA9F8769-9CB1-4C37-B8BC-83274F88BF0A}">
      <text>
        <r>
          <rPr>
            <b/>
            <sz val="9"/>
            <color indexed="81"/>
            <rFont val="Tahoma"/>
            <family val="2"/>
          </rPr>
          <t>Source this information from your fertiliser supplier</t>
        </r>
      </text>
    </comment>
    <comment ref="B44" authorId="1" shapeId="0" xr:uid="{5597E124-70AF-4C33-B5F7-F482D3CB421B}">
      <text>
        <r>
          <rPr>
            <b/>
            <sz val="9"/>
            <color indexed="81"/>
            <rFont val="Tahoma"/>
            <charset val="1"/>
          </rPr>
          <t xml:space="preserve">https://www.dairynz.co.nz/feed/fertiliser/managing-n-fertiliser/
</t>
        </r>
      </text>
    </comment>
    <comment ref="B75" authorId="1" shapeId="0" xr:uid="{839473C9-9F27-45AA-B199-4D3832DDDDC5}">
      <text>
        <r>
          <rPr>
            <b/>
            <sz val="9"/>
            <color indexed="81"/>
            <rFont val="Tahoma"/>
            <family val="2"/>
          </rPr>
          <t>This is the total dry matter offered to all stock (not KgDM per cow) eg you will need to multiply number of stock by Kg of dry matter offered per cow</t>
        </r>
      </text>
    </comment>
    <comment ref="B88" authorId="1" shapeId="0" xr:uid="{04494288-6B01-44BB-A4F3-75EB5339E40A}">
      <text>
        <r>
          <rPr>
            <b/>
            <sz val="9"/>
            <color indexed="81"/>
            <rFont val="Tahoma"/>
            <family val="2"/>
          </rPr>
          <t>This is the total dry matter offered to all stock (not KgDM per cow) eg you will need to multiply number of stock by Kg of dry matter offered per cow</t>
        </r>
      </text>
    </comment>
    <comment ref="C92" authorId="1" shapeId="0" xr:uid="{EA31BB3D-E387-457E-A636-08E245DE7112}">
      <text>
        <r>
          <rPr>
            <b/>
            <sz val="9"/>
            <color indexed="81"/>
            <rFont val="Tahoma"/>
            <family val="2"/>
          </rPr>
          <t xml:space="preserve">Utilisation online
</t>
        </r>
      </text>
    </comment>
  </commentList>
</comments>
</file>

<file path=xl/sharedStrings.xml><?xml version="1.0" encoding="utf-8"?>
<sst xmlns="http://schemas.openxmlformats.org/spreadsheetml/2006/main" count="340" uniqueCount="125">
  <si>
    <t>FEED BUDGET</t>
  </si>
  <si>
    <t>FARM NAME:</t>
  </si>
  <si>
    <t>STRATEGY NAME:</t>
  </si>
  <si>
    <t>Instructions:</t>
  </si>
  <si>
    <t>Enter data into shaded cells</t>
  </si>
  <si>
    <t>PREPARED BY:</t>
  </si>
  <si>
    <t>DATE PREPARED:</t>
  </si>
  <si>
    <t>Hover over cells with red triangle for hints</t>
  </si>
  <si>
    <t>START OF PERIOD:</t>
  </si>
  <si>
    <t xml:space="preserve">DAYS IN PERIOD </t>
  </si>
  <si>
    <t>PERIOD ENDS:</t>
  </si>
  <si>
    <t>STARTING PASTURE COVER</t>
  </si>
  <si>
    <t>(kg DM/ha)</t>
  </si>
  <si>
    <t xml:space="preserve"> </t>
  </si>
  <si>
    <t>EFFECTIVE AREA (ha):</t>
  </si>
  <si>
    <t>(ha)</t>
  </si>
  <si>
    <t>Area out for crop</t>
  </si>
  <si>
    <t>Available Area</t>
  </si>
  <si>
    <t>FEED DEMAND</t>
  </si>
  <si>
    <t>Number of milking cows:</t>
  </si>
  <si>
    <t xml:space="preserve">   Intake</t>
  </si>
  <si>
    <t>(kg DM/head/day)</t>
  </si>
  <si>
    <t>Number of dry cows:</t>
  </si>
  <si>
    <t>Number of 2 year old heifers:</t>
  </si>
  <si>
    <t>Number of 1 year old heifers:</t>
  </si>
  <si>
    <t>Number of bulls:</t>
  </si>
  <si>
    <t>TOTAL DEMAND:</t>
  </si>
  <si>
    <t xml:space="preserve">Daily Demand </t>
  </si>
  <si>
    <t>(kgDM/day)</t>
  </si>
  <si>
    <t>Daily Demand per ha</t>
  </si>
  <si>
    <t>(kgDM/ha/day)</t>
  </si>
  <si>
    <t>Effective Stocking Rate:</t>
  </si>
  <si>
    <t>(Cow equivalents/ha)</t>
  </si>
  <si>
    <t>FEED SUPPLY</t>
  </si>
  <si>
    <t>PASTURE:</t>
  </si>
  <si>
    <t>Predicted Growth Rate</t>
  </si>
  <si>
    <t>kgDM/ha/day</t>
  </si>
  <si>
    <t>NITROGEN:</t>
  </si>
  <si>
    <t>Nitrogen Applied</t>
  </si>
  <si>
    <t>Total kg N</t>
  </si>
  <si>
    <t>Nitrogen Response Rate</t>
  </si>
  <si>
    <t>kgDM/kgN</t>
  </si>
  <si>
    <t>Days for N Response</t>
  </si>
  <si>
    <t>PASTURE UTILISATION</t>
  </si>
  <si>
    <t>N Boost</t>
  </si>
  <si>
    <t>Period 1</t>
  </si>
  <si>
    <t>Period 2</t>
  </si>
  <si>
    <t>Period 3</t>
  </si>
  <si>
    <t>Period 4</t>
  </si>
  <si>
    <t>Period 5</t>
  </si>
  <si>
    <t>Period 6</t>
  </si>
  <si>
    <t>Period 7</t>
  </si>
  <si>
    <t>Period 8</t>
  </si>
  <si>
    <t>Period 9</t>
  </si>
  <si>
    <t>Period 10</t>
  </si>
  <si>
    <t>Period 11</t>
  </si>
  <si>
    <t>Period 12</t>
  </si>
  <si>
    <t>Total N Response/day (kgDM)</t>
  </si>
  <si>
    <t>PASTURE AVAILABLE</t>
  </si>
  <si>
    <t>Daily Total</t>
  </si>
  <si>
    <t>kgDM/day</t>
  </si>
  <si>
    <t>PASTURE SURPLUS / DEFICIT</t>
  </si>
  <si>
    <t>PASTURE SILAGE HARVESTED</t>
  </si>
  <si>
    <t>Area Harvested for Silage:</t>
  </si>
  <si>
    <t>ha</t>
  </si>
  <si>
    <t>Average yield</t>
  </si>
  <si>
    <t>kgDM/ha</t>
  </si>
  <si>
    <t>SUPPLEMENTS:</t>
  </si>
  <si>
    <t>Supplement 1:</t>
  </si>
  <si>
    <r>
      <t xml:space="preserve">kg DM/day Offered </t>
    </r>
    <r>
      <rPr>
        <sz val="10"/>
        <rFont val="Arial"/>
        <family val="2"/>
      </rPr>
      <t>(All stock)</t>
    </r>
  </si>
  <si>
    <t>Estimated Utilisation (%):</t>
  </si>
  <si>
    <t>Supplement 2:</t>
  </si>
  <si>
    <t>Supplement 3:</t>
  </si>
  <si>
    <t>Supplement 4:</t>
  </si>
  <si>
    <t>DAILY SUPPLEMENT EATEN</t>
  </si>
  <si>
    <t xml:space="preserve">CROP </t>
  </si>
  <si>
    <t>Crop 1</t>
  </si>
  <si>
    <t>Crop 2</t>
  </si>
  <si>
    <t>DAILY CROP EATEN</t>
  </si>
  <si>
    <t>Total feed offered (kg DM/ha/day):</t>
  </si>
  <si>
    <t>DAILY SURPLUS-DEFICIT</t>
  </si>
  <si>
    <r>
      <t xml:space="preserve">PREDICTED COVER </t>
    </r>
    <r>
      <rPr>
        <b/>
        <sz val="10"/>
        <rFont val="Arial"/>
        <family val="2"/>
      </rPr>
      <t>(Available Area)</t>
    </r>
  </si>
  <si>
    <t xml:space="preserve">BUDGET SUMMARY </t>
  </si>
  <si>
    <r>
      <t xml:space="preserve">NOTE:  </t>
    </r>
    <r>
      <rPr>
        <sz val="10"/>
        <rFont val="Arial"/>
        <family val="2"/>
      </rPr>
      <t xml:space="preserve">This summary is only relevant to the budget period. </t>
    </r>
  </si>
  <si>
    <t>Farm</t>
  </si>
  <si>
    <t>Effective Area</t>
  </si>
  <si>
    <t>Average area available</t>
  </si>
  <si>
    <t>Average Stocking Rate</t>
  </si>
  <si>
    <t>cow equivalents/ha</t>
  </si>
  <si>
    <t>Pasture</t>
  </si>
  <si>
    <t>Total Grown Excluding N</t>
  </si>
  <si>
    <t>tDM/ha</t>
  </si>
  <si>
    <t>N Applied</t>
  </si>
  <si>
    <t>kgN/ha</t>
  </si>
  <si>
    <t>Total Grown Including N</t>
  </si>
  <si>
    <t>Average Response</t>
  </si>
  <si>
    <t>Pasture Silage Harvested</t>
  </si>
  <si>
    <t>tDM</t>
  </si>
  <si>
    <t>Wastage During Ensiling</t>
  </si>
  <si>
    <t>Silage Available to Feed</t>
  </si>
  <si>
    <t>Supplement Offered</t>
  </si>
  <si>
    <t>Total Supplement Offered</t>
  </si>
  <si>
    <t>Supplement Offered per Ha</t>
  </si>
  <si>
    <t>Average Supplement Utilisation</t>
  </si>
  <si>
    <t>Supplement Eaten per Ha</t>
  </si>
  <si>
    <t>Crop Offered</t>
  </si>
  <si>
    <t>Total Crop Offered</t>
  </si>
  <si>
    <t>Crop Offered per Ha</t>
  </si>
  <si>
    <t>Average Crop Utilisation</t>
  </si>
  <si>
    <t>Crop Eaten per Ha</t>
  </si>
  <si>
    <t>Start</t>
  </si>
  <si>
    <t xml:space="preserve">Budgeted Pasture Cover </t>
  </si>
  <si>
    <t xml:space="preserve">Actual Pasture Cover </t>
  </si>
  <si>
    <t>Feed Supply &amp; Demand</t>
  </si>
  <si>
    <t>Pasture Supply</t>
  </si>
  <si>
    <t>Feed Demand</t>
  </si>
  <si>
    <t>Met by:</t>
  </si>
  <si>
    <t>Pasture base</t>
  </si>
  <si>
    <t>N assisted pasture</t>
  </si>
  <si>
    <t>Supplement</t>
  </si>
  <si>
    <t>Crop</t>
  </si>
  <si>
    <r>
      <rPr>
        <b/>
        <sz val="10"/>
        <rFont val="Arial"/>
        <family val="2"/>
      </rPr>
      <t>NOTE:</t>
    </r>
    <r>
      <rPr>
        <sz val="10"/>
        <rFont val="Arial"/>
        <family val="2"/>
      </rPr>
      <t xml:space="preserve"> Enter "Actual Pasture Cover" to generate comparison</t>
    </r>
  </si>
  <si>
    <t>Enter Here</t>
  </si>
  <si>
    <t>Average Pasture Cover</t>
  </si>
  <si>
    <t>Unlocked version - Provided for those who like to customise their feed budgets. Use this as a starting point and add your own flair!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</si>
</sst>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0_ ;[Red]\-#,##0\ "/>
    <numFmt numFmtId="166" formatCode="#,##0.00_ ;[Red]\-#,##0.00\ "/>
    <numFmt numFmtId="167" formatCode="#,##0.0;[Red]\-#,##0.0"/>
  </numFmts>
  <fonts count="21" x14ac:knownFonts="1">
    <font>
      <sz val="11"/>
      <color theme="1"/>
      <name val="Calibri"/>
      <family val="2"/>
      <scheme val="minor"/>
    </font>
    <font>
      <sz val="11"/>
      <color theme="1"/>
      <name val="Calibri"/>
      <family val="2"/>
      <scheme val="minor"/>
    </font>
    <font>
      <b/>
      <i/>
      <sz val="22"/>
      <color theme="0"/>
      <name val="Arial"/>
      <family val="2"/>
    </font>
    <font>
      <b/>
      <i/>
      <sz val="14"/>
      <color theme="0"/>
      <name val="Arial"/>
      <family val="2"/>
    </font>
    <font>
      <sz val="12"/>
      <name val="Arial"/>
      <family val="2"/>
    </font>
    <font>
      <b/>
      <sz val="14"/>
      <name val="Arial"/>
      <family val="2"/>
    </font>
    <font>
      <b/>
      <sz val="12"/>
      <name val="Arial"/>
      <family val="2"/>
    </font>
    <font>
      <b/>
      <sz val="12"/>
      <color indexed="10"/>
      <name val="Arial"/>
      <family val="2"/>
    </font>
    <font>
      <b/>
      <sz val="12"/>
      <color indexed="8"/>
      <name val="Arial"/>
      <family val="2"/>
    </font>
    <font>
      <b/>
      <sz val="12"/>
      <color indexed="12"/>
      <name val="Arial"/>
      <family val="2"/>
    </font>
    <font>
      <sz val="12"/>
      <color indexed="10"/>
      <name val="Arial"/>
      <family val="2"/>
    </font>
    <font>
      <sz val="10"/>
      <name val="Arial"/>
      <family val="2"/>
    </font>
    <font>
      <sz val="12"/>
      <color indexed="9"/>
      <name val="Arial"/>
      <family val="2"/>
    </font>
    <font>
      <b/>
      <sz val="10"/>
      <name val="Arial"/>
      <family val="2"/>
    </font>
    <font>
      <sz val="11"/>
      <color indexed="81"/>
      <name val="Tahoma"/>
      <family val="2"/>
    </font>
    <font>
      <sz val="9"/>
      <color indexed="81"/>
      <name val="Tahoma"/>
      <family val="2"/>
    </font>
    <font>
      <b/>
      <sz val="11"/>
      <color indexed="81"/>
      <name val="Tahoma"/>
      <family val="2"/>
    </font>
    <font>
      <sz val="11"/>
      <color theme="1"/>
      <name val="Arial"/>
      <family val="2"/>
    </font>
    <font>
      <b/>
      <sz val="11"/>
      <name val="Arial"/>
      <family val="2"/>
    </font>
    <font>
      <b/>
      <sz val="9"/>
      <color indexed="81"/>
      <name val="Tahoma"/>
      <family val="2"/>
    </font>
    <font>
      <b/>
      <sz val="9"/>
      <color indexed="81"/>
      <name val="Tahoma"/>
      <charset val="1"/>
    </font>
  </fonts>
  <fills count="8">
    <fill>
      <patternFill patternType="none"/>
    </fill>
    <fill>
      <patternFill patternType="gray125"/>
    </fill>
    <fill>
      <patternFill patternType="solid">
        <fgColor rgb="FF7AC143"/>
        <bgColor indexed="64"/>
      </patternFill>
    </fill>
    <fill>
      <patternFill patternType="solid">
        <fgColor theme="0"/>
        <bgColor indexed="64"/>
      </patternFill>
    </fill>
    <fill>
      <patternFill patternType="solid">
        <fgColor theme="0" tint="-0.14999847407452621"/>
        <bgColor indexed="64"/>
      </patternFill>
    </fill>
    <fill>
      <patternFill patternType="solid">
        <fgColor indexed="9"/>
        <bgColor indexed="64"/>
      </patternFill>
    </fill>
    <fill>
      <patternFill patternType="solid">
        <fgColor rgb="FFFFFF00"/>
        <bgColor indexed="64"/>
      </patternFill>
    </fill>
    <fill>
      <patternFill patternType="solid">
        <fgColor rgb="FF27571F"/>
        <bgColor indexed="64"/>
      </patternFill>
    </fill>
  </fills>
  <borders count="35">
    <border>
      <left/>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double">
        <color indexed="64"/>
      </right>
      <top style="double">
        <color indexed="64"/>
      </top>
      <bottom/>
      <diagonal/>
    </border>
    <border>
      <left style="double">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diagonal/>
    </border>
    <border>
      <left style="thin">
        <color indexed="64"/>
      </left>
      <right style="double">
        <color indexed="64"/>
      </right>
      <top/>
      <bottom/>
      <diagonal/>
    </border>
    <border>
      <left style="double">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double">
        <color indexed="64"/>
      </right>
      <top style="medium">
        <color indexed="64"/>
      </top>
      <bottom style="medium">
        <color indexed="64"/>
      </bottom>
      <diagonal/>
    </border>
    <border>
      <left/>
      <right style="thin">
        <color indexed="64"/>
      </right>
      <top/>
      <bottom/>
      <diagonal/>
    </border>
    <border>
      <left style="thin">
        <color indexed="64"/>
      </left>
      <right/>
      <top/>
      <bottom/>
      <diagonal/>
    </border>
    <border>
      <left style="double">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top/>
      <bottom style="thick">
        <color indexed="64"/>
      </bottom>
      <diagonal/>
    </border>
    <border>
      <left style="thin">
        <color indexed="64"/>
      </left>
      <right style="double">
        <color indexed="64"/>
      </right>
      <top/>
      <bottom style="thick">
        <color indexed="64"/>
      </bottom>
      <diagonal/>
    </border>
    <border>
      <left style="double">
        <color indexed="64"/>
      </left>
      <right/>
      <top style="medium">
        <color indexed="64"/>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style="thin">
        <color indexed="64"/>
      </left>
      <right style="double">
        <color indexed="64"/>
      </right>
      <top style="medium">
        <color indexed="64"/>
      </top>
      <bottom style="double">
        <color indexed="64"/>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top/>
      <bottom style="thin">
        <color indexed="64"/>
      </bottom>
      <diagonal/>
    </border>
  </borders>
  <cellStyleXfs count="2">
    <xf numFmtId="0" fontId="0" fillId="0" borderId="0"/>
    <xf numFmtId="9" fontId="1" fillId="0" borderId="0" applyFont="0" applyFill="0" applyBorder="0" applyAlignment="0" applyProtection="0"/>
  </cellStyleXfs>
  <cellXfs count="355">
    <xf numFmtId="0" fontId="0" fillId="0" borderId="0" xfId="0"/>
    <xf numFmtId="0" fontId="2" fillId="2" borderId="1" xfId="0" applyFont="1" applyFill="1" applyBorder="1" applyAlignment="1">
      <alignment vertical="center"/>
    </xf>
    <xf numFmtId="0" fontId="2" fillId="2" borderId="2" xfId="0" applyFont="1" applyFill="1" applyBorder="1" applyAlignment="1">
      <alignment vertical="center"/>
    </xf>
    <xf numFmtId="0" fontId="3" fillId="2" borderId="2" xfId="0" applyFont="1" applyFill="1" applyBorder="1" applyAlignment="1">
      <alignment vertical="center"/>
    </xf>
    <xf numFmtId="0" fontId="2" fillId="2" borderId="3" xfId="0" applyFont="1" applyFill="1" applyBorder="1" applyAlignment="1">
      <alignment vertical="center"/>
    </xf>
    <xf numFmtId="0" fontId="2" fillId="3" borderId="0" xfId="0" applyFont="1" applyFill="1" applyAlignment="1">
      <alignment vertical="center"/>
    </xf>
    <xf numFmtId="0" fontId="4" fillId="0" borderId="0" xfId="0" applyFont="1"/>
    <xf numFmtId="0" fontId="5" fillId="0" borderId="4" xfId="0" applyFont="1" applyBorder="1"/>
    <xf numFmtId="0" fontId="5" fillId="0" borderId="0" xfId="0" applyFont="1"/>
    <xf numFmtId="16" fontId="4" fillId="0" borderId="0" xfId="0" applyNumberFormat="1" applyFont="1"/>
    <xf numFmtId="0" fontId="4" fillId="0" borderId="5" xfId="0" applyFont="1" applyBorder="1"/>
    <xf numFmtId="16" fontId="6" fillId="0" borderId="4" xfId="0" applyNumberFormat="1" applyFont="1" applyBorder="1"/>
    <xf numFmtId="0" fontId="6" fillId="0" borderId="0" xfId="0" applyFont="1"/>
    <xf numFmtId="0" fontId="4" fillId="0" borderId="4" xfId="0" applyFont="1" applyBorder="1" applyAlignment="1">
      <alignment horizontal="left"/>
    </xf>
    <xf numFmtId="0" fontId="4" fillId="0" borderId="0" xfId="0" applyFont="1" applyAlignment="1">
      <alignment horizontal="left"/>
    </xf>
    <xf numFmtId="0" fontId="6" fillId="0" borderId="1" xfId="0" quotePrefix="1" applyFont="1" applyBorder="1" applyAlignment="1">
      <alignment horizontal="left"/>
    </xf>
    <xf numFmtId="15" fontId="6" fillId="4" borderId="7" xfId="0" applyNumberFormat="1" applyFont="1" applyFill="1" applyBorder="1" applyProtection="1">
      <protection locked="0"/>
    </xf>
    <xf numFmtId="0" fontId="4" fillId="0" borderId="7" xfId="0" applyFont="1" applyBorder="1"/>
    <xf numFmtId="0" fontId="0" fillId="0" borderId="7" xfId="0" applyBorder="1"/>
    <xf numFmtId="0" fontId="4" fillId="0" borderId="8" xfId="0" applyFont="1" applyBorder="1"/>
    <xf numFmtId="0" fontId="6" fillId="4" borderId="12" xfId="0" applyFont="1" applyFill="1" applyBorder="1" applyProtection="1">
      <protection locked="0"/>
    </xf>
    <xf numFmtId="0" fontId="6" fillId="4" borderId="13" xfId="0" applyFont="1" applyFill="1" applyBorder="1" applyProtection="1">
      <protection locked="0"/>
    </xf>
    <xf numFmtId="0" fontId="6" fillId="0" borderId="14" xfId="0" applyFont="1" applyBorder="1" applyAlignment="1">
      <alignment horizontal="left"/>
    </xf>
    <xf numFmtId="15" fontId="8" fillId="0" borderId="17" xfId="0" applyNumberFormat="1" applyFont="1" applyBorder="1" applyAlignment="1">
      <alignment horizontal="right"/>
    </xf>
    <xf numFmtId="15" fontId="8" fillId="0" borderId="18" xfId="0" applyNumberFormat="1" applyFont="1" applyBorder="1" applyAlignment="1">
      <alignment horizontal="right"/>
    </xf>
    <xf numFmtId="0" fontId="6" fillId="0" borderId="4" xfId="0" applyFont="1" applyBorder="1"/>
    <xf numFmtId="0" fontId="4" fillId="0" borderId="12" xfId="0" applyFont="1" applyBorder="1"/>
    <xf numFmtId="0" fontId="7" fillId="0" borderId="12" xfId="0" applyFont="1" applyBorder="1"/>
    <xf numFmtId="9" fontId="7" fillId="0" borderId="12" xfId="1" applyFont="1" applyFill="1" applyBorder="1" applyProtection="1"/>
    <xf numFmtId="0" fontId="4" fillId="0" borderId="13" xfId="0" applyFont="1" applyBorder="1"/>
    <xf numFmtId="0" fontId="6" fillId="0" borderId="4" xfId="0" quotePrefix="1" applyFont="1" applyBorder="1" applyAlignment="1">
      <alignment horizontal="left"/>
    </xf>
    <xf numFmtId="3" fontId="6" fillId="4" borderId="12" xfId="0" applyNumberFormat="1" applyFont="1" applyFill="1" applyBorder="1" applyProtection="1">
      <protection locked="0"/>
    </xf>
    <xf numFmtId="2" fontId="7" fillId="0" borderId="12" xfId="0" applyNumberFormat="1" applyFont="1" applyBorder="1"/>
    <xf numFmtId="0" fontId="4" fillId="0" borderId="4" xfId="0" applyFont="1" applyBorder="1"/>
    <xf numFmtId="0" fontId="4" fillId="0" borderId="20" xfId="0" applyFont="1" applyBorder="1"/>
    <xf numFmtId="0" fontId="4" fillId="0" borderId="4" xfId="0" quotePrefix="1" applyFont="1" applyBorder="1" applyAlignment="1">
      <alignment horizontal="left" indent="1"/>
    </xf>
    <xf numFmtId="0" fontId="5" fillId="0" borderId="21" xfId="0" applyFont="1" applyBorder="1"/>
    <xf numFmtId="0" fontId="4" fillId="0" borderId="4" xfId="0" quotePrefix="1" applyFont="1" applyBorder="1" applyAlignment="1">
      <alignment horizontal="left"/>
    </xf>
    <xf numFmtId="164" fontId="4" fillId="0" borderId="4" xfId="0" quotePrefix="1" applyNumberFormat="1" applyFont="1" applyBorder="1" applyAlignment="1">
      <alignment horizontal="left"/>
    </xf>
    <xf numFmtId="1" fontId="4" fillId="0" borderId="0" xfId="0" applyNumberFormat="1" applyFont="1"/>
    <xf numFmtId="164" fontId="4" fillId="0" borderId="0" xfId="0" applyNumberFormat="1" applyFont="1"/>
    <xf numFmtId="0" fontId="4" fillId="0" borderId="4" xfId="0" applyFont="1" applyBorder="1" applyAlignment="1">
      <alignment horizontal="left" indent="1"/>
    </xf>
    <xf numFmtId="164" fontId="4" fillId="0" borderId="4" xfId="0" quotePrefix="1" applyNumberFormat="1" applyFont="1" applyBorder="1" applyAlignment="1">
      <alignment horizontal="left" indent="1"/>
    </xf>
    <xf numFmtId="164" fontId="6" fillId="0" borderId="4" xfId="0" quotePrefix="1" applyNumberFormat="1" applyFont="1" applyBorder="1" applyAlignment="1">
      <alignment horizontal="left"/>
    </xf>
    <xf numFmtId="0" fontId="4" fillId="0" borderId="4" xfId="0" applyFont="1" applyBorder="1" applyAlignment="1">
      <alignment horizontal="left" indent="2"/>
    </xf>
    <xf numFmtId="0" fontId="6" fillId="0" borderId="4" xfId="0" applyFont="1" applyBorder="1" applyAlignment="1">
      <alignment horizontal="left"/>
    </xf>
    <xf numFmtId="0" fontId="10" fillId="0" borderId="0" xfId="0" applyFont="1"/>
    <xf numFmtId="0" fontId="4" fillId="4" borderId="4" xfId="0" applyFont="1" applyFill="1" applyBorder="1"/>
    <xf numFmtId="164" fontId="4" fillId="0" borderId="4" xfId="0" applyNumberFormat="1" applyFont="1" applyBorder="1"/>
    <xf numFmtId="164" fontId="4" fillId="0" borderId="4" xfId="0" quotePrefix="1" applyNumberFormat="1" applyFont="1" applyBorder="1"/>
    <xf numFmtId="164" fontId="6" fillId="0" borderId="4" xfId="0" applyNumberFormat="1" applyFont="1" applyBorder="1"/>
    <xf numFmtId="0" fontId="12" fillId="0" borderId="0" xfId="0" applyFont="1"/>
    <xf numFmtId="0" fontId="12" fillId="0" borderId="4" xfId="0" applyFont="1" applyBorder="1"/>
    <xf numFmtId="0" fontId="6" fillId="0" borderId="26" xfId="0" quotePrefix="1" applyFont="1" applyBorder="1" applyAlignment="1">
      <alignment horizontal="left" vertical="center"/>
    </xf>
    <xf numFmtId="0" fontId="10" fillId="0" borderId="0" xfId="0" applyFont="1" applyAlignment="1">
      <alignment vertical="center"/>
    </xf>
    <xf numFmtId="0" fontId="0" fillId="0" borderId="0" xfId="0" applyAlignment="1">
      <alignment vertical="center"/>
    </xf>
    <xf numFmtId="0" fontId="6" fillId="0" borderId="0" xfId="0" quotePrefix="1" applyFont="1" applyAlignment="1">
      <alignment horizontal="left" vertical="center"/>
    </xf>
    <xf numFmtId="0" fontId="4" fillId="0" borderId="0" xfId="0" quotePrefix="1" applyFont="1" applyAlignment="1">
      <alignment horizontal="left" vertical="center"/>
    </xf>
    <xf numFmtId="3" fontId="9" fillId="0" borderId="0" xfId="0" applyNumberFormat="1" applyFont="1" applyAlignment="1">
      <alignment vertical="center"/>
    </xf>
    <xf numFmtId="2" fontId="4" fillId="0" borderId="0" xfId="0" applyNumberFormat="1" applyFont="1"/>
    <xf numFmtId="0" fontId="6" fillId="0" borderId="1" xfId="0" applyFont="1" applyBorder="1"/>
    <xf numFmtId="0" fontId="6" fillId="0" borderId="2" xfId="0" applyFont="1" applyBorder="1"/>
    <xf numFmtId="0" fontId="4" fillId="0" borderId="0" xfId="0" applyFont="1" applyAlignment="1">
      <alignment horizontal="left" indent="1"/>
    </xf>
    <xf numFmtId="1" fontId="4" fillId="0" borderId="4" xfId="0" applyNumberFormat="1" applyFont="1" applyBorder="1"/>
    <xf numFmtId="0" fontId="4" fillId="0" borderId="31" xfId="0" applyFont="1" applyBorder="1"/>
    <xf numFmtId="0" fontId="4" fillId="0" borderId="32" xfId="0" applyFont="1" applyBorder="1"/>
    <xf numFmtId="0" fontId="2" fillId="2" borderId="0" xfId="0" applyFont="1" applyFill="1" applyAlignment="1">
      <alignment vertical="center"/>
    </xf>
    <xf numFmtId="0" fontId="3" fillId="2" borderId="0" xfId="0" applyFont="1" applyFill="1" applyAlignment="1">
      <alignment vertical="center"/>
    </xf>
    <xf numFmtId="0" fontId="2" fillId="3" borderId="0" xfId="0" applyFont="1" applyFill="1" applyAlignment="1" applyProtection="1">
      <alignment vertical="center"/>
      <protection locked="0"/>
    </xf>
    <xf numFmtId="0" fontId="4" fillId="0" borderId="0" xfId="0" applyFont="1" applyProtection="1">
      <protection locked="0"/>
    </xf>
    <xf numFmtId="0" fontId="5" fillId="0" borderId="4" xfId="0" applyFont="1" applyBorder="1" applyProtection="1">
      <protection locked="0"/>
    </xf>
    <xf numFmtId="0" fontId="5" fillId="0" borderId="0" xfId="0" applyFont="1" applyProtection="1">
      <protection locked="0"/>
    </xf>
    <xf numFmtId="16" fontId="4" fillId="0" borderId="0" xfId="0" applyNumberFormat="1" applyFont="1" applyProtection="1">
      <protection locked="0"/>
    </xf>
    <xf numFmtId="0" fontId="4" fillId="0" borderId="5" xfId="0" applyFont="1" applyBorder="1" applyProtection="1">
      <protection locked="0"/>
    </xf>
    <xf numFmtId="16" fontId="6" fillId="0" borderId="4" xfId="0" applyNumberFormat="1" applyFont="1" applyBorder="1" applyProtection="1">
      <protection locked="0"/>
    </xf>
    <xf numFmtId="0" fontId="7" fillId="0" borderId="0" xfId="0" applyFont="1" applyProtection="1">
      <protection locked="0"/>
    </xf>
    <xf numFmtId="0" fontId="6" fillId="0" borderId="0" xfId="0" applyFont="1" applyProtection="1">
      <protection locked="0"/>
    </xf>
    <xf numFmtId="0" fontId="4" fillId="0" borderId="4" xfId="0" applyFont="1" applyBorder="1" applyAlignment="1" applyProtection="1">
      <alignment horizontal="left"/>
      <protection locked="0"/>
    </xf>
    <xf numFmtId="0" fontId="4" fillId="0" borderId="0" xfId="0" applyFont="1" applyAlignment="1" applyProtection="1">
      <alignment horizontal="left"/>
      <protection locked="0"/>
    </xf>
    <xf numFmtId="0" fontId="6" fillId="0" borderId="1" xfId="0" quotePrefix="1" applyFont="1" applyBorder="1" applyAlignment="1" applyProtection="1">
      <alignment horizontal="left"/>
      <protection locked="0"/>
    </xf>
    <xf numFmtId="0" fontId="4" fillId="0" borderId="7" xfId="0" applyFont="1" applyBorder="1" applyProtection="1">
      <protection locked="0"/>
    </xf>
    <xf numFmtId="0" fontId="0" fillId="0" borderId="7" xfId="0" applyBorder="1" applyProtection="1">
      <protection locked="0"/>
    </xf>
    <xf numFmtId="0" fontId="4" fillId="0" borderId="8" xfId="0" applyFont="1" applyBorder="1" applyProtection="1">
      <protection locked="0"/>
    </xf>
    <xf numFmtId="0" fontId="6" fillId="0" borderId="14" xfId="0" applyFont="1" applyBorder="1" applyAlignment="1" applyProtection="1">
      <alignment horizontal="left"/>
      <protection locked="0"/>
    </xf>
    <xf numFmtId="15" fontId="8" fillId="0" borderId="17" xfId="0" applyNumberFormat="1" applyFont="1" applyBorder="1" applyAlignment="1" applyProtection="1">
      <alignment horizontal="right"/>
      <protection locked="0"/>
    </xf>
    <xf numFmtId="15" fontId="8" fillId="0" borderId="18" xfId="0" applyNumberFormat="1" applyFont="1" applyBorder="1" applyAlignment="1" applyProtection="1">
      <alignment horizontal="right"/>
      <protection locked="0"/>
    </xf>
    <xf numFmtId="0" fontId="6" fillId="0" borderId="4" xfId="0" applyFont="1" applyBorder="1" applyProtection="1">
      <protection locked="0"/>
    </xf>
    <xf numFmtId="1" fontId="7" fillId="5" borderId="12" xfId="0" applyNumberFormat="1" applyFont="1" applyFill="1" applyBorder="1" applyProtection="1">
      <protection locked="0"/>
    </xf>
    <xf numFmtId="0" fontId="4" fillId="0" borderId="12" xfId="0" applyFont="1" applyBorder="1" applyProtection="1">
      <protection locked="0"/>
    </xf>
    <xf numFmtId="0" fontId="7" fillId="0" borderId="12" xfId="0" applyFont="1" applyBorder="1" applyProtection="1">
      <protection locked="0"/>
    </xf>
    <xf numFmtId="9" fontId="7" fillId="0" borderId="12" xfId="1" applyFont="1" applyFill="1" applyBorder="1" applyProtection="1">
      <protection locked="0"/>
    </xf>
    <xf numFmtId="0" fontId="4" fillId="0" borderId="13" xfId="0" applyFont="1" applyBorder="1" applyProtection="1">
      <protection locked="0"/>
    </xf>
    <xf numFmtId="0" fontId="6" fillId="0" borderId="4" xfId="0" quotePrefix="1" applyFont="1" applyBorder="1" applyAlignment="1" applyProtection="1">
      <alignment horizontal="left"/>
      <protection locked="0"/>
    </xf>
    <xf numFmtId="2" fontId="7" fillId="0" borderId="12" xfId="0" applyNumberFormat="1" applyFont="1" applyBorder="1" applyProtection="1">
      <protection locked="0"/>
    </xf>
    <xf numFmtId="0" fontId="4" fillId="0" borderId="4" xfId="0" applyFont="1" applyBorder="1" applyProtection="1">
      <protection locked="0"/>
    </xf>
    <xf numFmtId="16" fontId="4" fillId="0" borderId="20" xfId="0" applyNumberFormat="1" applyFont="1" applyBorder="1" applyProtection="1">
      <protection locked="0"/>
    </xf>
    <xf numFmtId="0" fontId="4" fillId="0" borderId="20" xfId="0" applyFont="1" applyBorder="1" applyProtection="1">
      <protection locked="0"/>
    </xf>
    <xf numFmtId="0" fontId="4" fillId="0" borderId="4" xfId="0" quotePrefix="1" applyFont="1" applyBorder="1" applyAlignment="1" applyProtection="1">
      <alignment horizontal="left" indent="1"/>
      <protection locked="0"/>
    </xf>
    <xf numFmtId="0" fontId="5" fillId="0" borderId="21" xfId="0" applyFont="1" applyBorder="1" applyProtection="1">
      <protection locked="0"/>
    </xf>
    <xf numFmtId="0" fontId="4" fillId="0" borderId="4" xfId="0" quotePrefix="1" applyFont="1" applyBorder="1" applyAlignment="1" applyProtection="1">
      <alignment horizontal="left"/>
      <protection locked="0"/>
    </xf>
    <xf numFmtId="164" fontId="4" fillId="0" borderId="4" xfId="0" quotePrefix="1" applyNumberFormat="1" applyFont="1" applyBorder="1" applyAlignment="1" applyProtection="1">
      <alignment horizontal="left"/>
      <protection locked="0"/>
    </xf>
    <xf numFmtId="1" fontId="4" fillId="0" borderId="0" xfId="0" applyNumberFormat="1" applyFont="1" applyProtection="1">
      <protection locked="0"/>
    </xf>
    <xf numFmtId="164" fontId="4" fillId="0" borderId="0" xfId="0" applyNumberFormat="1" applyFont="1" applyProtection="1">
      <protection locked="0"/>
    </xf>
    <xf numFmtId="0" fontId="0" fillId="0" borderId="0" xfId="0" applyProtection="1">
      <protection locked="0"/>
    </xf>
    <xf numFmtId="0" fontId="4" fillId="0" borderId="4" xfId="0" applyFont="1" applyBorder="1" applyAlignment="1" applyProtection="1">
      <alignment horizontal="left" indent="1"/>
      <protection locked="0"/>
    </xf>
    <xf numFmtId="164" fontId="4" fillId="0" borderId="4" xfId="0" quotePrefix="1" applyNumberFormat="1" applyFont="1" applyBorder="1" applyAlignment="1" applyProtection="1">
      <alignment horizontal="left" indent="1"/>
      <protection locked="0"/>
    </xf>
    <xf numFmtId="164" fontId="6" fillId="0" borderId="4" xfId="0" quotePrefix="1" applyNumberFormat="1" applyFont="1" applyBorder="1" applyAlignment="1" applyProtection="1">
      <alignment horizontal="left"/>
      <protection locked="0"/>
    </xf>
    <xf numFmtId="0" fontId="4" fillId="0" borderId="4" xfId="0" applyFont="1" applyBorder="1" applyAlignment="1" applyProtection="1">
      <alignment horizontal="left" indent="2"/>
      <protection locked="0"/>
    </xf>
    <xf numFmtId="0" fontId="6" fillId="0" borderId="4" xfId="0" applyFont="1" applyBorder="1" applyAlignment="1" applyProtection="1">
      <alignment horizontal="left"/>
      <protection locked="0"/>
    </xf>
    <xf numFmtId="0" fontId="10" fillId="0" borderId="0" xfId="0" applyFont="1" applyProtection="1">
      <protection locked="0"/>
    </xf>
    <xf numFmtId="0" fontId="4" fillId="4" borderId="4" xfId="0" applyFont="1" applyFill="1" applyBorder="1" applyProtection="1">
      <protection locked="0"/>
    </xf>
    <xf numFmtId="164" fontId="4" fillId="0" borderId="4" xfId="0" applyNumberFormat="1" applyFont="1" applyBorder="1" applyProtection="1">
      <protection locked="0"/>
    </xf>
    <xf numFmtId="164" fontId="4" fillId="0" borderId="4" xfId="0" quotePrefix="1" applyNumberFormat="1" applyFont="1" applyBorder="1" applyProtection="1">
      <protection locked="0"/>
    </xf>
    <xf numFmtId="164" fontId="6" fillId="0" borderId="4" xfId="0" applyNumberFormat="1" applyFont="1" applyBorder="1" applyProtection="1">
      <protection locked="0"/>
    </xf>
    <xf numFmtId="0" fontId="12" fillId="0" borderId="0" xfId="0" applyFont="1" applyProtection="1">
      <protection locked="0"/>
    </xf>
    <xf numFmtId="0" fontId="12" fillId="0" borderId="4" xfId="0" applyFont="1" applyBorder="1" applyProtection="1">
      <protection locked="0"/>
    </xf>
    <xf numFmtId="0" fontId="6" fillId="0" borderId="26" xfId="0" quotePrefix="1" applyFont="1" applyBorder="1" applyAlignment="1" applyProtection="1">
      <alignment horizontal="left" vertical="center"/>
      <protection locked="0"/>
    </xf>
    <xf numFmtId="0" fontId="10" fillId="0" borderId="0" xfId="0" applyFont="1" applyAlignment="1" applyProtection="1">
      <alignment vertical="center"/>
      <protection locked="0"/>
    </xf>
    <xf numFmtId="0" fontId="0" fillId="0" borderId="0" xfId="0" applyAlignment="1" applyProtection="1">
      <alignment vertical="center"/>
      <protection locked="0"/>
    </xf>
    <xf numFmtId="0" fontId="6" fillId="0" borderId="0" xfId="0" quotePrefix="1" applyFont="1" applyAlignment="1" applyProtection="1">
      <alignment horizontal="left" vertical="center"/>
      <protection locked="0"/>
    </xf>
    <xf numFmtId="0" fontId="4" fillId="0" borderId="0" xfId="0" quotePrefix="1" applyFont="1" applyAlignment="1" applyProtection="1">
      <alignment horizontal="left" vertical="center"/>
      <protection locked="0"/>
    </xf>
    <xf numFmtId="3" fontId="9" fillId="0" borderId="0" xfId="0" applyNumberFormat="1" applyFont="1" applyAlignment="1" applyProtection="1">
      <alignment vertical="center"/>
      <protection locked="0"/>
    </xf>
    <xf numFmtId="2" fontId="4" fillId="0" borderId="0" xfId="0" applyNumberFormat="1" applyFont="1" applyProtection="1">
      <protection locked="0"/>
    </xf>
    <xf numFmtId="0" fontId="6" fillId="0" borderId="1" xfId="0" applyFont="1" applyBorder="1" applyProtection="1">
      <protection locked="0"/>
    </xf>
    <xf numFmtId="0" fontId="6" fillId="0" borderId="2" xfId="0" applyFont="1" applyBorder="1" applyProtection="1">
      <protection locked="0"/>
    </xf>
    <xf numFmtId="1" fontId="4" fillId="0" borderId="4" xfId="0" applyNumberFormat="1" applyFont="1" applyBorder="1" applyProtection="1">
      <protection locked="0"/>
    </xf>
    <xf numFmtId="0" fontId="4" fillId="0" borderId="31" xfId="0" applyFont="1" applyBorder="1" applyProtection="1">
      <protection locked="0"/>
    </xf>
    <xf numFmtId="0" fontId="4" fillId="0" borderId="32" xfId="0" applyFont="1" applyBorder="1" applyProtection="1">
      <protection locked="0"/>
    </xf>
    <xf numFmtId="0" fontId="17" fillId="3" borderId="0" xfId="0" applyFont="1" applyFill="1"/>
    <xf numFmtId="0" fontId="4" fillId="3" borderId="0" xfId="0" applyFont="1" applyFill="1"/>
    <xf numFmtId="0" fontId="4" fillId="3" borderId="34" xfId="0" applyFont="1" applyFill="1" applyBorder="1" applyAlignment="1">
      <alignment vertical="center"/>
    </xf>
    <xf numFmtId="15" fontId="6" fillId="3" borderId="34" xfId="0" applyNumberFormat="1" applyFont="1" applyFill="1" applyBorder="1" applyAlignment="1">
      <alignment vertical="center"/>
    </xf>
    <xf numFmtId="0" fontId="4" fillId="3" borderId="0" xfId="0" applyFont="1" applyFill="1" applyAlignment="1">
      <alignment vertical="center"/>
    </xf>
    <xf numFmtId="3" fontId="4" fillId="3" borderId="0" xfId="0" applyNumberFormat="1" applyFont="1" applyFill="1" applyAlignment="1">
      <alignment vertical="center"/>
    </xf>
    <xf numFmtId="0" fontId="11" fillId="3" borderId="0" xfId="0" applyFont="1" applyFill="1" applyAlignment="1">
      <alignment vertical="center"/>
    </xf>
    <xf numFmtId="0" fontId="4" fillId="3" borderId="34" xfId="0" applyFont="1" applyFill="1" applyBorder="1"/>
    <xf numFmtId="15" fontId="6" fillId="3" borderId="34" xfId="0" applyNumberFormat="1" applyFont="1" applyFill="1" applyBorder="1"/>
    <xf numFmtId="1" fontId="4" fillId="3" borderId="0" xfId="0" applyNumberFormat="1" applyFont="1" applyFill="1"/>
    <xf numFmtId="0" fontId="4" fillId="3" borderId="0" xfId="0" applyFont="1" applyFill="1" applyAlignment="1">
      <alignment horizontal="left" indent="2"/>
    </xf>
    <xf numFmtId="0" fontId="4" fillId="0" borderId="0" xfId="0" applyFont="1" applyAlignment="1" applyProtection="1">
      <alignment horizontal="left" indent="1"/>
      <protection locked="0"/>
    </xf>
    <xf numFmtId="0" fontId="4" fillId="0" borderId="5" xfId="0" applyFont="1" applyBorder="1" applyAlignment="1" applyProtection="1">
      <alignment horizontal="left" indent="1"/>
      <protection locked="0"/>
    </xf>
    <xf numFmtId="0" fontId="18" fillId="4" borderId="0" xfId="0" applyFont="1" applyFill="1" applyAlignment="1">
      <alignment horizontal="center" vertical="center"/>
    </xf>
    <xf numFmtId="3" fontId="6" fillId="4" borderId="0" xfId="0" applyNumberFormat="1" applyFont="1" applyFill="1" applyAlignment="1" applyProtection="1">
      <alignment vertical="center"/>
      <protection locked="0"/>
    </xf>
    <xf numFmtId="3" fontId="9" fillId="0" borderId="29" xfId="0" applyNumberFormat="1" applyFont="1" applyBorder="1" applyAlignment="1">
      <alignment horizontal="right" vertical="center"/>
    </xf>
    <xf numFmtId="164" fontId="4" fillId="0" borderId="0" xfId="0" applyNumberFormat="1" applyFont="1" applyAlignment="1">
      <alignment horizontal="right"/>
    </xf>
    <xf numFmtId="2" fontId="4" fillId="0" borderId="0" xfId="0" applyNumberFormat="1" applyFont="1" applyAlignment="1">
      <alignment horizontal="right"/>
    </xf>
    <xf numFmtId="0" fontId="4" fillId="0" borderId="0" xfId="0" applyFont="1" applyAlignment="1">
      <alignment horizontal="right"/>
    </xf>
    <xf numFmtId="1" fontId="4" fillId="0" borderId="0" xfId="0" applyNumberFormat="1" applyFont="1" applyAlignment="1">
      <alignment horizontal="right"/>
    </xf>
    <xf numFmtId="164" fontId="4" fillId="0" borderId="0" xfId="1" applyNumberFormat="1" applyFont="1" applyBorder="1" applyAlignment="1" applyProtection="1">
      <alignment horizontal="right"/>
    </xf>
    <xf numFmtId="1" fontId="4" fillId="0" borderId="0" xfId="1" applyNumberFormat="1" applyFont="1" applyBorder="1" applyAlignment="1" applyProtection="1">
      <alignment horizontal="right"/>
    </xf>
    <xf numFmtId="9" fontId="4" fillId="0" borderId="0" xfId="1" applyFont="1" applyBorder="1" applyAlignment="1" applyProtection="1">
      <alignment horizontal="right"/>
    </xf>
    <xf numFmtId="2" fontId="4" fillId="0" borderId="0" xfId="1" applyNumberFormat="1" applyFont="1" applyBorder="1" applyAlignment="1" applyProtection="1">
      <alignment horizontal="right"/>
    </xf>
    <xf numFmtId="164" fontId="6" fillId="4" borderId="20" xfId="0" applyNumberFormat="1" applyFont="1" applyFill="1" applyBorder="1" applyAlignment="1" applyProtection="1">
      <alignment horizontal="right" indent="1"/>
      <protection locked="0"/>
    </xf>
    <xf numFmtId="164" fontId="4" fillId="0" borderId="20" xfId="0" applyNumberFormat="1" applyFont="1" applyBorder="1" applyAlignment="1">
      <alignment horizontal="right" indent="1"/>
    </xf>
    <xf numFmtId="164" fontId="4" fillId="0" borderId="13" xfId="0" applyNumberFormat="1" applyFont="1" applyBorder="1" applyAlignment="1">
      <alignment horizontal="right" indent="1"/>
    </xf>
    <xf numFmtId="164" fontId="6" fillId="4" borderId="13" xfId="0" applyNumberFormat="1" applyFont="1" applyFill="1" applyBorder="1" applyAlignment="1" applyProtection="1">
      <alignment horizontal="right" indent="1"/>
      <protection locked="0"/>
    </xf>
    <xf numFmtId="0" fontId="4" fillId="0" borderId="20" xfId="0" applyFont="1" applyBorder="1" applyAlignment="1">
      <alignment horizontal="right" indent="1"/>
    </xf>
    <xf numFmtId="0" fontId="4" fillId="0" borderId="13" xfId="0" applyFont="1" applyBorder="1" applyAlignment="1">
      <alignment horizontal="right" indent="1"/>
    </xf>
    <xf numFmtId="0" fontId="4" fillId="0" borderId="24" xfId="0" applyFont="1" applyBorder="1" applyAlignment="1">
      <alignment horizontal="right" indent="1"/>
    </xf>
    <xf numFmtId="0" fontId="4" fillId="0" borderId="25" xfId="0" applyFont="1" applyBorder="1" applyAlignment="1">
      <alignment horizontal="right" indent="1"/>
    </xf>
    <xf numFmtId="1" fontId="6" fillId="4" borderId="20" xfId="0" applyNumberFormat="1" applyFont="1" applyFill="1" applyBorder="1" applyAlignment="1" applyProtection="1">
      <alignment horizontal="right" indent="1"/>
      <protection locked="0"/>
    </xf>
    <xf numFmtId="1" fontId="6" fillId="4" borderId="13" xfId="0" applyNumberFormat="1" applyFont="1" applyFill="1" applyBorder="1" applyAlignment="1" applyProtection="1">
      <alignment horizontal="right" indent="1"/>
      <protection locked="0"/>
    </xf>
    <xf numFmtId="164" fontId="7" fillId="5" borderId="20" xfId="0" applyNumberFormat="1" applyFont="1" applyFill="1" applyBorder="1" applyAlignment="1">
      <alignment horizontal="right" indent="1"/>
    </xf>
    <xf numFmtId="164" fontId="7" fillId="5" borderId="13" xfId="0" applyNumberFormat="1" applyFont="1" applyFill="1" applyBorder="1" applyAlignment="1">
      <alignment horizontal="right" indent="1"/>
    </xf>
    <xf numFmtId="3" fontId="4" fillId="0" borderId="20" xfId="0" applyNumberFormat="1" applyFont="1" applyBorder="1" applyAlignment="1">
      <alignment horizontal="right" indent="1"/>
    </xf>
    <xf numFmtId="3" fontId="4" fillId="0" borderId="13" xfId="0" applyNumberFormat="1" applyFont="1" applyBorder="1" applyAlignment="1">
      <alignment horizontal="right" indent="1"/>
    </xf>
    <xf numFmtId="1" fontId="4" fillId="0" borderId="20" xfId="0" applyNumberFormat="1" applyFont="1" applyBorder="1" applyAlignment="1">
      <alignment horizontal="right" indent="1"/>
    </xf>
    <xf numFmtId="1" fontId="6" fillId="4" borderId="12" xfId="0" applyNumberFormat="1" applyFont="1" applyFill="1" applyBorder="1" applyAlignment="1" applyProtection="1">
      <alignment horizontal="right" indent="1"/>
      <protection locked="0"/>
    </xf>
    <xf numFmtId="1" fontId="6" fillId="4" borderId="0" xfId="0" applyNumberFormat="1" applyFont="1" applyFill="1" applyAlignment="1" applyProtection="1">
      <alignment horizontal="right" indent="1"/>
      <protection locked="0"/>
    </xf>
    <xf numFmtId="165" fontId="4" fillId="0" borderId="20" xfId="0" applyNumberFormat="1" applyFont="1" applyBorder="1" applyAlignment="1">
      <alignment horizontal="right" indent="1"/>
    </xf>
    <xf numFmtId="165" fontId="4" fillId="0" borderId="13" xfId="0" applyNumberFormat="1" applyFont="1" applyBorder="1" applyAlignment="1">
      <alignment horizontal="right" indent="1"/>
    </xf>
    <xf numFmtId="165" fontId="6" fillId="4" borderId="20" xfId="0" applyNumberFormat="1" applyFont="1" applyFill="1" applyBorder="1" applyAlignment="1" applyProtection="1">
      <alignment horizontal="right" indent="1"/>
      <protection locked="0"/>
    </xf>
    <xf numFmtId="165" fontId="6" fillId="4" borderId="13" xfId="0" applyNumberFormat="1" applyFont="1" applyFill="1" applyBorder="1" applyAlignment="1" applyProtection="1">
      <alignment horizontal="right" indent="1"/>
      <protection locked="0"/>
    </xf>
    <xf numFmtId="165" fontId="6" fillId="0" borderId="20" xfId="0" applyNumberFormat="1" applyFont="1" applyBorder="1" applyAlignment="1">
      <alignment horizontal="right" indent="1"/>
    </xf>
    <xf numFmtId="165" fontId="6" fillId="0" borderId="13" xfId="0" applyNumberFormat="1" applyFont="1" applyBorder="1" applyAlignment="1">
      <alignment horizontal="right" indent="1"/>
    </xf>
    <xf numFmtId="9" fontId="6" fillId="4" borderId="20" xfId="1" applyFont="1" applyFill="1" applyBorder="1" applyAlignment="1" applyProtection="1">
      <alignment horizontal="right" indent="1"/>
    </xf>
    <xf numFmtId="9" fontId="6" fillId="4" borderId="13" xfId="1" applyFont="1" applyFill="1" applyBorder="1" applyAlignment="1" applyProtection="1">
      <alignment horizontal="right" indent="1"/>
    </xf>
    <xf numFmtId="9" fontId="6" fillId="0" borderId="20" xfId="1" applyFont="1" applyFill="1" applyBorder="1" applyAlignment="1" applyProtection="1">
      <alignment horizontal="right" indent="1"/>
    </xf>
    <xf numFmtId="9" fontId="6" fillId="0" borderId="13" xfId="1" applyFont="1" applyFill="1" applyBorder="1" applyAlignment="1" applyProtection="1">
      <alignment horizontal="right" indent="1"/>
    </xf>
    <xf numFmtId="0" fontId="4" fillId="0" borderId="0" xfId="0" applyFont="1" applyAlignment="1">
      <alignment horizontal="right" indent="1"/>
    </xf>
    <xf numFmtId="0" fontId="4" fillId="0" borderId="5" xfId="0" applyFont="1" applyBorder="1" applyAlignment="1">
      <alignment horizontal="right" indent="1"/>
    </xf>
    <xf numFmtId="0" fontId="4" fillId="0" borderId="19" xfId="0" applyFont="1" applyBorder="1" applyAlignment="1">
      <alignment horizontal="right" indent="1"/>
    </xf>
    <xf numFmtId="166" fontId="4" fillId="0" borderId="20" xfId="0" applyNumberFormat="1" applyFont="1" applyBorder="1" applyAlignment="1">
      <alignment horizontal="right" indent="1"/>
    </xf>
    <xf numFmtId="40" fontId="9" fillId="0" borderId="20" xfId="0" applyNumberFormat="1" applyFont="1" applyBorder="1" applyAlignment="1">
      <alignment horizontal="right" indent="1"/>
    </xf>
    <xf numFmtId="40" fontId="9" fillId="0" borderId="13" xfId="0" applyNumberFormat="1" applyFont="1" applyBorder="1" applyAlignment="1">
      <alignment horizontal="right" indent="1"/>
    </xf>
    <xf numFmtId="167" fontId="6" fillId="4" borderId="20" xfId="0" applyNumberFormat="1" applyFont="1" applyFill="1" applyBorder="1" applyAlignment="1" applyProtection="1">
      <alignment horizontal="right" indent="1"/>
      <protection locked="0"/>
    </xf>
    <xf numFmtId="167" fontId="6" fillId="4" borderId="13" xfId="0" applyNumberFormat="1" applyFont="1" applyFill="1" applyBorder="1" applyAlignment="1" applyProtection="1">
      <alignment horizontal="right" indent="1"/>
      <protection locked="0"/>
    </xf>
    <xf numFmtId="38" fontId="6" fillId="4" borderId="20" xfId="0" applyNumberFormat="1" applyFont="1" applyFill="1" applyBorder="1" applyAlignment="1" applyProtection="1">
      <alignment horizontal="right" indent="1"/>
      <protection locked="0"/>
    </xf>
    <xf numFmtId="38" fontId="6" fillId="4" borderId="13" xfId="0" applyNumberFormat="1" applyFont="1" applyFill="1" applyBorder="1" applyAlignment="1" applyProtection="1">
      <alignment horizontal="right" indent="1"/>
      <protection locked="0"/>
    </xf>
    <xf numFmtId="38" fontId="6" fillId="0" borderId="20" xfId="0" applyNumberFormat="1" applyFont="1" applyBorder="1" applyAlignment="1">
      <alignment horizontal="right" indent="1"/>
    </xf>
    <xf numFmtId="38" fontId="6" fillId="0" borderId="13" xfId="0" applyNumberFormat="1" applyFont="1" applyBorder="1" applyAlignment="1">
      <alignment horizontal="right" indent="1"/>
    </xf>
    <xf numFmtId="9" fontId="6" fillId="4" borderId="20" xfId="1" applyFont="1" applyFill="1" applyBorder="1" applyAlignment="1" applyProtection="1">
      <alignment horizontal="right" indent="1"/>
      <protection locked="0"/>
    </xf>
    <xf numFmtId="9" fontId="6" fillId="4" borderId="13" xfId="1" applyFont="1" applyFill="1" applyBorder="1" applyAlignment="1" applyProtection="1">
      <alignment horizontal="right" indent="1"/>
      <protection locked="0"/>
    </xf>
    <xf numFmtId="1" fontId="4" fillId="0" borderId="13" xfId="0" applyNumberFormat="1" applyFont="1" applyBorder="1" applyAlignment="1">
      <alignment horizontal="right" indent="1"/>
    </xf>
    <xf numFmtId="1" fontId="7" fillId="0" borderId="20" xfId="0" applyNumberFormat="1" applyFont="1" applyBorder="1" applyAlignment="1">
      <alignment horizontal="right" indent="1"/>
    </xf>
    <xf numFmtId="1" fontId="7" fillId="0" borderId="13" xfId="0" applyNumberFormat="1" applyFont="1" applyBorder="1" applyAlignment="1">
      <alignment horizontal="right" indent="1"/>
    </xf>
    <xf numFmtId="9" fontId="7" fillId="0" borderId="20" xfId="1" applyFont="1" applyFill="1" applyBorder="1" applyAlignment="1" applyProtection="1">
      <alignment horizontal="right" indent="1"/>
    </xf>
    <xf numFmtId="9" fontId="7" fillId="0" borderId="13" xfId="1" applyFont="1" applyFill="1" applyBorder="1" applyAlignment="1" applyProtection="1">
      <alignment horizontal="right" indent="1"/>
    </xf>
    <xf numFmtId="164" fontId="12" fillId="0" borderId="20" xfId="0" applyNumberFormat="1" applyFont="1" applyBorder="1" applyAlignment="1">
      <alignment horizontal="right" indent="1"/>
    </xf>
    <xf numFmtId="164" fontId="12" fillId="0" borderId="13" xfId="0" applyNumberFormat="1" applyFont="1" applyBorder="1" applyAlignment="1">
      <alignment horizontal="right" indent="1"/>
    </xf>
    <xf numFmtId="3" fontId="9" fillId="0" borderId="29" xfId="0" applyNumberFormat="1" applyFont="1" applyBorder="1" applyAlignment="1">
      <alignment horizontal="right" vertical="center" indent="1"/>
    </xf>
    <xf numFmtId="3" fontId="9" fillId="0" borderId="30" xfId="0" applyNumberFormat="1" applyFont="1" applyBorder="1" applyAlignment="1">
      <alignment horizontal="right" vertical="center" indent="1"/>
    </xf>
    <xf numFmtId="0" fontId="18" fillId="4" borderId="0" xfId="0" applyFont="1" applyFill="1" applyAlignment="1" applyProtection="1">
      <alignment horizontal="center" vertical="center"/>
      <protection locked="0"/>
    </xf>
    <xf numFmtId="164" fontId="4" fillId="0" borderId="20" xfId="0" applyNumberFormat="1" applyFont="1" applyBorder="1" applyAlignment="1" applyProtection="1">
      <alignment horizontal="right" indent="1"/>
      <protection locked="0"/>
    </xf>
    <xf numFmtId="164" fontId="4" fillId="0" borderId="13" xfId="0" applyNumberFormat="1" applyFont="1" applyBorder="1" applyAlignment="1" applyProtection="1">
      <alignment horizontal="right" indent="1"/>
      <protection locked="0"/>
    </xf>
    <xf numFmtId="16" fontId="4" fillId="0" borderId="20" xfId="0" applyNumberFormat="1" applyFont="1" applyBorder="1" applyAlignment="1" applyProtection="1">
      <alignment horizontal="right" indent="1"/>
      <protection locked="0"/>
    </xf>
    <xf numFmtId="0" fontId="4" fillId="0" borderId="20" xfId="0" applyFont="1" applyBorder="1" applyAlignment="1" applyProtection="1">
      <alignment horizontal="right" indent="1"/>
      <protection locked="0"/>
    </xf>
    <xf numFmtId="0" fontId="4" fillId="0" borderId="13" xfId="0" applyFont="1" applyBorder="1" applyAlignment="1" applyProtection="1">
      <alignment horizontal="right" indent="1"/>
      <protection locked="0"/>
    </xf>
    <xf numFmtId="16" fontId="4" fillId="0" borderId="24" xfId="0" applyNumberFormat="1" applyFont="1" applyBorder="1" applyAlignment="1" applyProtection="1">
      <alignment horizontal="right" indent="1"/>
      <protection locked="0"/>
    </xf>
    <xf numFmtId="0" fontId="4" fillId="0" borderId="24" xfId="0" applyFont="1" applyBorder="1" applyAlignment="1" applyProtection="1">
      <alignment horizontal="right" indent="1"/>
      <protection locked="0"/>
    </xf>
    <xf numFmtId="0" fontId="4" fillId="0" borderId="25" xfId="0" applyFont="1" applyBorder="1" applyAlignment="1" applyProtection="1">
      <alignment horizontal="right" indent="1"/>
      <protection locked="0"/>
    </xf>
    <xf numFmtId="164" fontId="7" fillId="5" borderId="20" xfId="0" applyNumberFormat="1" applyFont="1" applyFill="1" applyBorder="1" applyAlignment="1" applyProtection="1">
      <alignment horizontal="right" indent="1"/>
      <protection locked="0"/>
    </xf>
    <xf numFmtId="164" fontId="7" fillId="5" borderId="13" xfId="0" applyNumberFormat="1" applyFont="1" applyFill="1" applyBorder="1" applyAlignment="1" applyProtection="1">
      <alignment horizontal="right" indent="1"/>
      <protection locked="0"/>
    </xf>
    <xf numFmtId="3" fontId="4" fillId="0" borderId="20" xfId="0" applyNumberFormat="1" applyFont="1" applyBorder="1" applyAlignment="1" applyProtection="1">
      <alignment horizontal="right" indent="1"/>
      <protection locked="0"/>
    </xf>
    <xf numFmtId="3" fontId="4" fillId="0" borderId="13" xfId="0" applyNumberFormat="1" applyFont="1" applyBorder="1" applyAlignment="1" applyProtection="1">
      <alignment horizontal="right" indent="1"/>
      <protection locked="0"/>
    </xf>
    <xf numFmtId="1" fontId="4" fillId="0" borderId="20" xfId="0" applyNumberFormat="1" applyFont="1" applyBorder="1" applyAlignment="1" applyProtection="1">
      <alignment horizontal="right" indent="1"/>
      <protection locked="0"/>
    </xf>
    <xf numFmtId="165" fontId="4" fillId="0" borderId="20" xfId="0" applyNumberFormat="1" applyFont="1" applyBorder="1" applyAlignment="1" applyProtection="1">
      <alignment horizontal="right" indent="1"/>
      <protection locked="0"/>
    </xf>
    <xf numFmtId="165" fontId="4" fillId="0" borderId="13" xfId="0" applyNumberFormat="1" applyFont="1" applyBorder="1" applyAlignment="1" applyProtection="1">
      <alignment horizontal="right" indent="1"/>
      <protection locked="0"/>
    </xf>
    <xf numFmtId="165" fontId="6" fillId="0" borderId="20" xfId="0" applyNumberFormat="1" applyFont="1" applyBorder="1" applyAlignment="1" applyProtection="1">
      <alignment horizontal="right" indent="1"/>
      <protection locked="0"/>
    </xf>
    <xf numFmtId="165" fontId="6" fillId="0" borderId="13" xfId="0" applyNumberFormat="1" applyFont="1" applyBorder="1" applyAlignment="1" applyProtection="1">
      <alignment horizontal="right" indent="1"/>
      <protection locked="0"/>
    </xf>
    <xf numFmtId="9" fontId="6" fillId="0" borderId="20" xfId="1" applyFont="1" applyFill="1" applyBorder="1" applyAlignment="1" applyProtection="1">
      <alignment horizontal="right" indent="1"/>
      <protection locked="0"/>
    </xf>
    <xf numFmtId="9" fontId="6" fillId="0" borderId="13" xfId="1" applyFont="1" applyFill="1" applyBorder="1" applyAlignment="1" applyProtection="1">
      <alignment horizontal="right" indent="1"/>
      <protection locked="0"/>
    </xf>
    <xf numFmtId="16" fontId="4" fillId="0" borderId="0" xfId="0" applyNumberFormat="1" applyFont="1" applyAlignment="1" applyProtection="1">
      <alignment horizontal="right" indent="1"/>
      <protection locked="0"/>
    </xf>
    <xf numFmtId="0" fontId="4" fillId="0" borderId="0" xfId="0" applyFont="1" applyAlignment="1" applyProtection="1">
      <alignment horizontal="right" indent="1"/>
      <protection locked="0"/>
    </xf>
    <xf numFmtId="0" fontId="4" fillId="0" borderId="5" xfId="0" applyFont="1" applyBorder="1" applyAlignment="1" applyProtection="1">
      <alignment horizontal="right" indent="1"/>
      <protection locked="0"/>
    </xf>
    <xf numFmtId="16" fontId="4" fillId="0" borderId="12" xfId="0" applyNumberFormat="1" applyFont="1" applyBorder="1" applyAlignment="1" applyProtection="1">
      <alignment horizontal="right" indent="1"/>
      <protection locked="0"/>
    </xf>
    <xf numFmtId="0" fontId="4" fillId="0" borderId="19" xfId="0" applyFont="1" applyBorder="1" applyAlignment="1" applyProtection="1">
      <alignment horizontal="right" indent="1"/>
      <protection locked="0"/>
    </xf>
    <xf numFmtId="166" fontId="4" fillId="0" borderId="20" xfId="0" applyNumberFormat="1" applyFont="1" applyBorder="1" applyAlignment="1" applyProtection="1">
      <alignment horizontal="right" indent="1"/>
      <protection locked="0"/>
    </xf>
    <xf numFmtId="40" fontId="9" fillId="0" borderId="20" xfId="0" applyNumberFormat="1" applyFont="1" applyBorder="1" applyAlignment="1" applyProtection="1">
      <alignment horizontal="right" indent="1"/>
      <protection locked="0"/>
    </xf>
    <xf numFmtId="40" fontId="9" fillId="0" borderId="13" xfId="0" applyNumberFormat="1" applyFont="1" applyBorder="1" applyAlignment="1" applyProtection="1">
      <alignment horizontal="right" indent="1"/>
      <protection locked="0"/>
    </xf>
    <xf numFmtId="38" fontId="6" fillId="0" borderId="20" xfId="0" applyNumberFormat="1" applyFont="1" applyBorder="1" applyAlignment="1" applyProtection="1">
      <alignment horizontal="right" indent="1"/>
      <protection locked="0"/>
    </xf>
    <xf numFmtId="38" fontId="6" fillId="0" borderId="13" xfId="0" applyNumberFormat="1" applyFont="1" applyBorder="1" applyAlignment="1" applyProtection="1">
      <alignment horizontal="right" indent="1"/>
      <protection locked="0"/>
    </xf>
    <xf numFmtId="1" fontId="4" fillId="0" borderId="13" xfId="0" applyNumberFormat="1" applyFont="1" applyBorder="1" applyAlignment="1" applyProtection="1">
      <alignment horizontal="right" indent="1"/>
      <protection locked="0"/>
    </xf>
    <xf numFmtId="1" fontId="7" fillId="0" borderId="20" xfId="0" applyNumberFormat="1" applyFont="1" applyBorder="1" applyAlignment="1" applyProtection="1">
      <alignment horizontal="right" indent="1"/>
      <protection locked="0"/>
    </xf>
    <xf numFmtId="1" fontId="7" fillId="0" borderId="13" xfId="0" applyNumberFormat="1" applyFont="1" applyBorder="1" applyAlignment="1" applyProtection="1">
      <alignment horizontal="right" indent="1"/>
      <protection locked="0"/>
    </xf>
    <xf numFmtId="9" fontId="7" fillId="0" borderId="20" xfId="1" applyFont="1" applyFill="1" applyBorder="1" applyAlignment="1" applyProtection="1">
      <alignment horizontal="right" indent="1"/>
      <protection locked="0"/>
    </xf>
    <xf numFmtId="9" fontId="7" fillId="0" borderId="13" xfId="1" applyFont="1" applyFill="1" applyBorder="1" applyAlignment="1" applyProtection="1">
      <alignment horizontal="right" indent="1"/>
      <protection locked="0"/>
    </xf>
    <xf numFmtId="164" fontId="12" fillId="0" borderId="20" xfId="0" applyNumberFormat="1" applyFont="1" applyBorder="1" applyAlignment="1" applyProtection="1">
      <alignment horizontal="right" indent="1"/>
      <protection locked="0"/>
    </xf>
    <xf numFmtId="164" fontId="12" fillId="0" borderId="13" xfId="0" applyNumberFormat="1" applyFont="1" applyBorder="1" applyAlignment="1" applyProtection="1">
      <alignment horizontal="right" indent="1"/>
      <protection locked="0"/>
    </xf>
    <xf numFmtId="3" fontId="9" fillId="0" borderId="29" xfId="0" applyNumberFormat="1" applyFont="1" applyBorder="1" applyAlignment="1" applyProtection="1">
      <alignment horizontal="right" vertical="center" indent="1"/>
      <protection locked="0"/>
    </xf>
    <xf numFmtId="3" fontId="9" fillId="0" borderId="30" xfId="0" applyNumberFormat="1" applyFont="1" applyBorder="1" applyAlignment="1" applyProtection="1">
      <alignment horizontal="right" vertical="center" indent="1"/>
      <protection locked="0"/>
    </xf>
    <xf numFmtId="164" fontId="4" fillId="0" borderId="0" xfId="0" applyNumberFormat="1" applyFont="1" applyAlignment="1" applyProtection="1">
      <alignment horizontal="right"/>
      <protection locked="0"/>
    </xf>
    <xf numFmtId="2" fontId="4" fillId="0" borderId="0" xfId="0" applyNumberFormat="1" applyFont="1" applyAlignment="1" applyProtection="1">
      <alignment horizontal="right"/>
      <protection locked="0"/>
    </xf>
    <xf numFmtId="0" fontId="4" fillId="0" borderId="0" xfId="0" applyFont="1" applyAlignment="1" applyProtection="1">
      <alignment horizontal="right"/>
      <protection locked="0"/>
    </xf>
    <xf numFmtId="1" fontId="4" fillId="0" borderId="0" xfId="0" applyNumberFormat="1" applyFont="1" applyAlignment="1" applyProtection="1">
      <alignment horizontal="right"/>
      <protection locked="0"/>
    </xf>
    <xf numFmtId="164" fontId="4" fillId="0" borderId="0" xfId="1" applyNumberFormat="1" applyFont="1" applyBorder="1" applyAlignment="1" applyProtection="1">
      <alignment horizontal="right"/>
      <protection locked="0"/>
    </xf>
    <xf numFmtId="1" fontId="4" fillId="0" borderId="0" xfId="1" applyNumberFormat="1" applyFont="1" applyBorder="1" applyAlignment="1" applyProtection="1">
      <alignment horizontal="right"/>
      <protection locked="0"/>
    </xf>
    <xf numFmtId="9" fontId="4" fillId="0" borderId="0" xfId="1" applyFont="1" applyBorder="1" applyAlignment="1" applyProtection="1">
      <alignment horizontal="right"/>
      <protection locked="0"/>
    </xf>
    <xf numFmtId="2" fontId="4" fillId="0" borderId="0" xfId="1" applyNumberFormat="1" applyFont="1" applyBorder="1" applyAlignment="1" applyProtection="1">
      <alignment horizontal="right"/>
      <protection locked="0"/>
    </xf>
    <xf numFmtId="3" fontId="4" fillId="3" borderId="0" xfId="0" applyNumberFormat="1" applyFont="1" applyFill="1" applyAlignment="1">
      <alignment horizontal="right" vertical="center"/>
    </xf>
    <xf numFmtId="1" fontId="4" fillId="3" borderId="0" xfId="0" applyNumberFormat="1" applyFont="1" applyFill="1" applyAlignment="1">
      <alignment horizontal="right"/>
    </xf>
    <xf numFmtId="0" fontId="4" fillId="3" borderId="0" xfId="0" applyFont="1" applyFill="1" applyAlignment="1">
      <alignment horizontal="right"/>
    </xf>
    <xf numFmtId="0" fontId="2" fillId="2" borderId="2" xfId="0" applyFont="1" applyFill="1" applyBorder="1" applyAlignment="1">
      <alignment horizontal="right" vertical="center"/>
    </xf>
    <xf numFmtId="3" fontId="9" fillId="0" borderId="0" xfId="0" applyNumberFormat="1" applyFont="1" applyAlignment="1">
      <alignment horizontal="right" vertical="center"/>
    </xf>
    <xf numFmtId="16" fontId="4" fillId="0" borderId="0" xfId="0" applyNumberFormat="1" applyFont="1" applyAlignment="1">
      <alignment horizontal="right" vertical="center"/>
    </xf>
    <xf numFmtId="0" fontId="7" fillId="0" borderId="0" xfId="0" applyFont="1" applyAlignment="1">
      <alignment horizontal="right" vertical="center"/>
    </xf>
    <xf numFmtId="15" fontId="6" fillId="4" borderId="7" xfId="0" applyNumberFormat="1" applyFont="1" applyFill="1" applyBorder="1" applyAlignment="1" applyProtection="1">
      <alignment horizontal="right" vertical="center"/>
      <protection locked="0"/>
    </xf>
    <xf numFmtId="0" fontId="6" fillId="4" borderId="12" xfId="0" applyFont="1" applyFill="1" applyBorder="1" applyAlignment="1" applyProtection="1">
      <alignment horizontal="right" vertical="center"/>
      <protection locked="0"/>
    </xf>
    <xf numFmtId="15" fontId="8" fillId="0" borderId="17" xfId="0" applyNumberFormat="1" applyFont="1" applyBorder="1" applyAlignment="1">
      <alignment horizontal="right" vertical="center"/>
    </xf>
    <xf numFmtId="1" fontId="7" fillId="5" borderId="12" xfId="0" applyNumberFormat="1" applyFont="1" applyFill="1" applyBorder="1" applyAlignment="1">
      <alignment horizontal="right" vertical="center"/>
    </xf>
    <xf numFmtId="3" fontId="6" fillId="4" borderId="12" xfId="0" applyNumberFormat="1" applyFont="1" applyFill="1" applyBorder="1" applyAlignment="1" applyProtection="1">
      <alignment horizontal="right" vertical="center"/>
      <protection locked="0"/>
    </xf>
    <xf numFmtId="16" fontId="4" fillId="0" borderId="20" xfId="0" applyNumberFormat="1" applyFont="1" applyBorder="1" applyAlignment="1">
      <alignment horizontal="right" vertical="center"/>
    </xf>
    <xf numFmtId="164" fontId="6" fillId="4" borderId="20" xfId="0" applyNumberFormat="1" applyFont="1" applyFill="1" applyBorder="1" applyAlignment="1" applyProtection="1">
      <alignment horizontal="right" vertical="center"/>
      <protection locked="0"/>
    </xf>
    <xf numFmtId="164" fontId="4" fillId="0" borderId="20" xfId="0" applyNumberFormat="1" applyFont="1" applyBorder="1" applyAlignment="1">
      <alignment horizontal="right" vertical="center"/>
    </xf>
    <xf numFmtId="16" fontId="4" fillId="0" borderId="24" xfId="0" applyNumberFormat="1" applyFont="1" applyBorder="1" applyAlignment="1">
      <alignment horizontal="right" vertical="center"/>
    </xf>
    <xf numFmtId="1" fontId="6" fillId="4" borderId="20" xfId="0" applyNumberFormat="1" applyFont="1" applyFill="1" applyBorder="1" applyAlignment="1" applyProtection="1">
      <alignment horizontal="right" vertical="center"/>
      <protection locked="0"/>
    </xf>
    <xf numFmtId="164" fontId="7" fillId="5" borderId="20" xfId="0" applyNumberFormat="1" applyFont="1" applyFill="1" applyBorder="1" applyAlignment="1">
      <alignment horizontal="right" vertical="center"/>
    </xf>
    <xf numFmtId="3" fontId="4" fillId="0" borderId="20" xfId="0" applyNumberFormat="1" applyFont="1" applyBorder="1" applyAlignment="1">
      <alignment horizontal="right" vertical="center"/>
    </xf>
    <xf numFmtId="1" fontId="4" fillId="0" borderId="20" xfId="0" applyNumberFormat="1" applyFont="1" applyBorder="1" applyAlignment="1">
      <alignment horizontal="right" vertical="center"/>
    </xf>
    <xf numFmtId="165" fontId="4" fillId="0" borderId="20" xfId="0" applyNumberFormat="1" applyFont="1" applyBorder="1" applyAlignment="1">
      <alignment horizontal="right" vertical="center"/>
    </xf>
    <xf numFmtId="165" fontId="6" fillId="4" borderId="20" xfId="0" applyNumberFormat="1" applyFont="1" applyFill="1" applyBorder="1" applyAlignment="1" applyProtection="1">
      <alignment horizontal="right" vertical="center"/>
      <protection locked="0"/>
    </xf>
    <xf numFmtId="165" fontId="6" fillId="0" borderId="20" xfId="0" applyNumberFormat="1" applyFont="1" applyBorder="1" applyAlignment="1">
      <alignment horizontal="right" vertical="center"/>
    </xf>
    <xf numFmtId="9" fontId="6" fillId="4" borderId="20" xfId="1" applyFont="1" applyFill="1" applyBorder="1" applyAlignment="1" applyProtection="1">
      <alignment horizontal="right" vertical="center"/>
    </xf>
    <xf numFmtId="9" fontId="6" fillId="0" borderId="20" xfId="1" applyFont="1" applyFill="1" applyBorder="1" applyAlignment="1" applyProtection="1">
      <alignment horizontal="right" vertical="center"/>
    </xf>
    <xf numFmtId="16" fontId="4" fillId="0" borderId="12" xfId="0" applyNumberFormat="1" applyFont="1" applyBorder="1" applyAlignment="1">
      <alignment horizontal="right" vertical="center"/>
    </xf>
    <xf numFmtId="40" fontId="9" fillId="0" borderId="20" xfId="0" applyNumberFormat="1" applyFont="1" applyBorder="1" applyAlignment="1">
      <alignment horizontal="right" vertical="center"/>
    </xf>
    <xf numFmtId="167" fontId="6" fillId="4" borderId="20" xfId="0" applyNumberFormat="1" applyFont="1" applyFill="1" applyBorder="1" applyAlignment="1" applyProtection="1">
      <alignment horizontal="right" vertical="center"/>
      <protection locked="0"/>
    </xf>
    <xf numFmtId="38" fontId="6" fillId="4" borderId="20" xfId="0" applyNumberFormat="1" applyFont="1" applyFill="1" applyBorder="1" applyAlignment="1" applyProtection="1">
      <alignment horizontal="right" vertical="center"/>
      <protection locked="0"/>
    </xf>
    <xf numFmtId="38" fontId="6" fillId="0" borderId="20" xfId="0" applyNumberFormat="1" applyFont="1" applyBorder="1" applyAlignment="1">
      <alignment horizontal="right" vertical="center"/>
    </xf>
    <xf numFmtId="9" fontId="6" fillId="4" borderId="20" xfId="1" applyFont="1" applyFill="1" applyBorder="1" applyAlignment="1" applyProtection="1">
      <alignment horizontal="right" vertical="center"/>
      <protection locked="0"/>
    </xf>
    <xf numFmtId="1" fontId="7" fillId="0" borderId="20" xfId="0" applyNumberFormat="1" applyFont="1" applyBorder="1" applyAlignment="1">
      <alignment horizontal="right" vertical="center"/>
    </xf>
    <xf numFmtId="9" fontId="7" fillId="0" borderId="20" xfId="1" applyFont="1" applyFill="1" applyBorder="1" applyAlignment="1" applyProtection="1">
      <alignment horizontal="right" vertical="center"/>
    </xf>
    <xf numFmtId="164" fontId="12" fillId="0" borderId="20" xfId="0" applyNumberFormat="1" applyFont="1" applyBorder="1" applyAlignment="1">
      <alignment horizontal="right" vertical="center"/>
    </xf>
    <xf numFmtId="2" fontId="4" fillId="0" borderId="0" xfId="0" applyNumberFormat="1" applyFont="1" applyAlignment="1">
      <alignment horizontal="right" vertical="center"/>
    </xf>
    <xf numFmtId="0" fontId="4" fillId="0" borderId="5" xfId="0" applyFont="1" applyBorder="1" applyAlignment="1">
      <alignment horizontal="right" vertical="center"/>
    </xf>
    <xf numFmtId="9" fontId="6" fillId="4" borderId="0" xfId="1" applyFont="1" applyFill="1" applyBorder="1" applyAlignment="1" applyProtection="1">
      <alignment horizontal="right"/>
      <protection locked="0"/>
    </xf>
    <xf numFmtId="9" fontId="6" fillId="4" borderId="0" xfId="1" applyFont="1" applyFill="1" applyBorder="1" applyAlignment="1" applyProtection="1">
      <alignment horizontal="right"/>
    </xf>
    <xf numFmtId="164" fontId="4" fillId="6" borderId="4" xfId="0" quotePrefix="1" applyNumberFormat="1" applyFont="1" applyFill="1" applyBorder="1" applyAlignment="1" applyProtection="1">
      <alignment horizontal="left" indent="1"/>
      <protection locked="0"/>
    </xf>
    <xf numFmtId="164" fontId="6" fillId="6" borderId="4" xfId="0" applyNumberFormat="1" applyFont="1" applyFill="1" applyBorder="1" applyProtection="1">
      <protection locked="0"/>
    </xf>
    <xf numFmtId="164" fontId="6" fillId="6" borderId="4" xfId="0" quotePrefix="1" applyNumberFormat="1" applyFont="1" applyFill="1" applyBorder="1" applyAlignment="1" applyProtection="1">
      <alignment horizontal="left"/>
      <protection locked="0"/>
    </xf>
    <xf numFmtId="0" fontId="6" fillId="6" borderId="4" xfId="0" applyFont="1" applyFill="1" applyBorder="1" applyProtection="1">
      <protection locked="0"/>
    </xf>
    <xf numFmtId="0" fontId="4" fillId="0" borderId="32" xfId="0" applyFont="1" applyBorder="1" applyAlignment="1">
      <alignment horizontal="center"/>
    </xf>
    <xf numFmtId="0" fontId="4" fillId="0" borderId="33" xfId="0" applyFont="1" applyBorder="1" applyAlignment="1">
      <alignment horizontal="center"/>
    </xf>
    <xf numFmtId="0" fontId="4" fillId="0" borderId="0" xfId="0" applyFont="1" applyAlignment="1">
      <alignment horizontal="left" indent="1"/>
    </xf>
    <xf numFmtId="0" fontId="4" fillId="0" borderId="5" xfId="0" applyFont="1" applyBorder="1" applyAlignment="1">
      <alignment horizontal="left" indent="1"/>
    </xf>
    <xf numFmtId="0" fontId="4" fillId="0" borderId="0" xfId="0" applyFont="1" applyAlignment="1">
      <alignment horizontal="center"/>
    </xf>
    <xf numFmtId="0" fontId="4" fillId="0" borderId="5" xfId="0" applyFont="1" applyBorder="1" applyAlignment="1">
      <alignment horizontal="center"/>
    </xf>
    <xf numFmtId="0" fontId="4" fillId="0" borderId="0" xfId="0" quotePrefix="1" applyFont="1" applyAlignment="1">
      <alignment horizontal="left"/>
    </xf>
    <xf numFmtId="0" fontId="4" fillId="0" borderId="19" xfId="0" quotePrefix="1" applyFont="1" applyBorder="1" applyAlignment="1">
      <alignment horizontal="left"/>
    </xf>
    <xf numFmtId="0" fontId="4" fillId="0" borderId="27" xfId="0" quotePrefix="1" applyFont="1" applyBorder="1" applyAlignment="1">
      <alignment horizontal="left" vertical="center"/>
    </xf>
    <xf numFmtId="0" fontId="4" fillId="0" borderId="28" xfId="0" quotePrefix="1" applyFont="1" applyBorder="1" applyAlignment="1">
      <alignment horizontal="left" vertical="center"/>
    </xf>
    <xf numFmtId="0" fontId="4" fillId="0" borderId="2" xfId="0" applyFont="1" applyBorder="1" applyAlignment="1">
      <alignment horizontal="center"/>
    </xf>
    <xf numFmtId="0" fontId="4" fillId="0" borderId="3" xfId="0" applyFont="1" applyBorder="1" applyAlignment="1">
      <alignment horizontal="center"/>
    </xf>
    <xf numFmtId="0" fontId="13" fillId="0" borderId="4" xfId="0" applyFont="1" applyBorder="1" applyAlignment="1">
      <alignment horizontal="left" vertical="center"/>
    </xf>
    <xf numFmtId="0" fontId="13" fillId="0" borderId="0" xfId="0" applyFont="1" applyAlignment="1">
      <alignment horizontal="left" vertical="center"/>
    </xf>
    <xf numFmtId="0" fontId="13" fillId="0" borderId="5" xfId="0" applyFont="1" applyBorder="1" applyAlignment="1">
      <alignment horizontal="left" vertical="center"/>
    </xf>
    <xf numFmtId="0" fontId="4" fillId="0" borderId="0" xfId="0" quotePrefix="1" applyFont="1" applyAlignment="1">
      <alignment horizontal="center"/>
    </xf>
    <xf numFmtId="0" fontId="4" fillId="0" borderId="19" xfId="0" quotePrefix="1" applyFont="1" applyBorder="1" applyAlignment="1">
      <alignment horizontal="center"/>
    </xf>
    <xf numFmtId="0" fontId="4" fillId="0" borderId="22" xfId="0" quotePrefix="1" applyFont="1" applyBorder="1" applyAlignment="1">
      <alignment horizontal="left"/>
    </xf>
    <xf numFmtId="0" fontId="4" fillId="0" borderId="23" xfId="0" quotePrefix="1" applyFont="1" applyBorder="1" applyAlignment="1">
      <alignment horizontal="left"/>
    </xf>
    <xf numFmtId="0" fontId="4" fillId="0" borderId="15" xfId="0" quotePrefix="1" applyFont="1" applyBorder="1" applyAlignment="1">
      <alignment horizontal="left"/>
    </xf>
    <xf numFmtId="0" fontId="4" fillId="0" borderId="16" xfId="0" quotePrefix="1" applyFont="1" applyBorder="1" applyAlignment="1">
      <alignment horizontal="left"/>
    </xf>
    <xf numFmtId="0" fontId="6" fillId="0" borderId="0" xfId="0" quotePrefix="1" applyFont="1" applyAlignment="1">
      <alignment horizontal="center"/>
    </xf>
    <xf numFmtId="0" fontId="6" fillId="0" borderId="19" xfId="0" quotePrefix="1" applyFont="1" applyBorder="1" applyAlignment="1">
      <alignment horizontal="center"/>
    </xf>
    <xf numFmtId="0" fontId="4" fillId="4" borderId="0" xfId="0" applyFont="1" applyFill="1" applyAlignment="1" applyProtection="1">
      <alignment horizontal="left"/>
      <protection locked="0"/>
    </xf>
    <xf numFmtId="14" fontId="8" fillId="4" borderId="0" xfId="0" applyNumberFormat="1" applyFont="1" applyFill="1" applyAlignment="1" applyProtection="1">
      <alignment horizontal="left"/>
      <protection locked="0"/>
    </xf>
    <xf numFmtId="0" fontId="6" fillId="0" borderId="2" xfId="0" quotePrefix="1" applyFont="1" applyBorder="1" applyAlignment="1">
      <alignment horizontal="center"/>
    </xf>
    <xf numFmtId="0" fontId="6" fillId="0" borderId="6" xfId="0" quotePrefix="1" applyFont="1" applyBorder="1" applyAlignment="1">
      <alignment horizontal="center"/>
    </xf>
    <xf numFmtId="0" fontId="6" fillId="0" borderId="9" xfId="0" applyFont="1" applyBorder="1" applyAlignment="1">
      <alignment horizontal="left"/>
    </xf>
    <xf numFmtId="0" fontId="6" fillId="0" borderId="10" xfId="0" applyFont="1" applyBorder="1" applyAlignment="1">
      <alignment horizontal="left"/>
    </xf>
    <xf numFmtId="0" fontId="6" fillId="0" borderId="11" xfId="0" applyFont="1" applyBorder="1" applyAlignment="1">
      <alignment horizontal="left"/>
    </xf>
    <xf numFmtId="0" fontId="4" fillId="0" borderId="0" xfId="0" applyFont="1" applyAlignment="1" applyProtection="1">
      <alignment horizontal="left" indent="1"/>
      <protection locked="0"/>
    </xf>
    <xf numFmtId="0" fontId="4" fillId="0" borderId="5" xfId="0" applyFont="1" applyBorder="1" applyAlignment="1" applyProtection="1">
      <alignment horizontal="left" indent="1"/>
      <protection locked="0"/>
    </xf>
    <xf numFmtId="0" fontId="4" fillId="0" borderId="0" xfId="0" quotePrefix="1" applyFont="1" applyAlignment="1" applyProtection="1">
      <alignment horizontal="left"/>
      <protection locked="0"/>
    </xf>
    <xf numFmtId="0" fontId="4" fillId="0" borderId="19" xfId="0" quotePrefix="1" applyFont="1" applyBorder="1" applyAlignment="1" applyProtection="1">
      <alignment horizontal="left"/>
      <protection locked="0"/>
    </xf>
    <xf numFmtId="0" fontId="4" fillId="0" borderId="27" xfId="0" quotePrefix="1" applyFont="1" applyBorder="1" applyAlignment="1" applyProtection="1">
      <alignment horizontal="left" vertical="center"/>
      <protection locked="0"/>
    </xf>
    <xf numFmtId="0" fontId="4" fillId="0" borderId="28" xfId="0" quotePrefix="1" applyFont="1" applyBorder="1" applyAlignment="1" applyProtection="1">
      <alignment horizontal="left" vertical="center"/>
      <protection locked="0"/>
    </xf>
    <xf numFmtId="0" fontId="4" fillId="0" borderId="2" xfId="0" applyFont="1" applyBorder="1" applyAlignment="1" applyProtection="1">
      <alignment horizontal="center"/>
      <protection locked="0"/>
    </xf>
    <xf numFmtId="0" fontId="4" fillId="0" borderId="3" xfId="0" applyFont="1" applyBorder="1" applyAlignment="1" applyProtection="1">
      <alignment horizontal="center"/>
      <protection locked="0"/>
    </xf>
    <xf numFmtId="0" fontId="13" fillId="0" borderId="4" xfId="0" applyFont="1" applyBorder="1" applyAlignment="1" applyProtection="1">
      <alignment horizontal="left" vertical="center"/>
      <protection locked="0"/>
    </xf>
    <xf numFmtId="0" fontId="13" fillId="0" borderId="0" xfId="0" applyFont="1" applyAlignment="1" applyProtection="1">
      <alignment horizontal="left" vertical="center"/>
      <protection locked="0"/>
    </xf>
    <xf numFmtId="0" fontId="13" fillId="0" borderId="5" xfId="0" applyFont="1" applyBorder="1" applyAlignment="1" applyProtection="1">
      <alignment horizontal="left" vertical="center"/>
      <protection locked="0"/>
    </xf>
    <xf numFmtId="0" fontId="4" fillId="0" borderId="0" xfId="0" applyFont="1" applyAlignment="1" applyProtection="1">
      <alignment horizontal="center"/>
      <protection locked="0"/>
    </xf>
    <xf numFmtId="0" fontId="4" fillId="0" borderId="5" xfId="0" applyFont="1" applyBorder="1" applyAlignment="1" applyProtection="1">
      <alignment horizontal="center"/>
      <protection locked="0"/>
    </xf>
    <xf numFmtId="0" fontId="4" fillId="6" borderId="0" xfId="0" quotePrefix="1" applyFont="1" applyFill="1" applyAlignment="1" applyProtection="1">
      <alignment horizontal="left"/>
      <protection locked="0"/>
    </xf>
    <xf numFmtId="0" fontId="4" fillId="6" borderId="19" xfId="0" quotePrefix="1" applyFont="1" applyFill="1" applyBorder="1" applyAlignment="1" applyProtection="1">
      <alignment horizontal="left"/>
      <protection locked="0"/>
    </xf>
    <xf numFmtId="0" fontId="4" fillId="0" borderId="0" xfId="0" quotePrefix="1" applyFont="1" applyAlignment="1" applyProtection="1">
      <alignment horizontal="center"/>
      <protection locked="0"/>
    </xf>
    <xf numFmtId="0" fontId="4" fillId="0" borderId="19" xfId="0" quotePrefix="1" applyFont="1" applyBorder="1" applyAlignment="1" applyProtection="1">
      <alignment horizontal="center"/>
      <protection locked="0"/>
    </xf>
    <xf numFmtId="0" fontId="4" fillId="0" borderId="22" xfId="0" quotePrefix="1" applyFont="1" applyBorder="1" applyAlignment="1" applyProtection="1">
      <alignment horizontal="left"/>
      <protection locked="0"/>
    </xf>
    <xf numFmtId="0" fontId="4" fillId="0" borderId="23" xfId="0" quotePrefix="1" applyFont="1" applyBorder="1" applyAlignment="1" applyProtection="1">
      <alignment horizontal="left"/>
      <protection locked="0"/>
    </xf>
    <xf numFmtId="0" fontId="4" fillId="0" borderId="32" xfId="0" applyFont="1" applyBorder="1" applyAlignment="1" applyProtection="1">
      <alignment horizontal="center"/>
      <protection locked="0"/>
    </xf>
    <xf numFmtId="0" fontId="4" fillId="0" borderId="33" xfId="0" applyFont="1" applyBorder="1" applyAlignment="1" applyProtection="1">
      <alignment horizontal="center"/>
      <protection locked="0"/>
    </xf>
    <xf numFmtId="0" fontId="6" fillId="0" borderId="2" xfId="0" quotePrefix="1" applyFont="1" applyBorder="1" applyAlignment="1" applyProtection="1">
      <alignment horizontal="center"/>
      <protection locked="0"/>
    </xf>
    <xf numFmtId="0" fontId="6" fillId="0" borderId="6" xfId="0" quotePrefix="1" applyFont="1" applyBorder="1" applyAlignment="1" applyProtection="1">
      <alignment horizontal="center"/>
      <protection locked="0"/>
    </xf>
    <xf numFmtId="0" fontId="6" fillId="0" borderId="9" xfId="0" applyFont="1" applyBorder="1" applyAlignment="1" applyProtection="1">
      <alignment horizontal="left"/>
      <protection locked="0"/>
    </xf>
    <xf numFmtId="0" fontId="6" fillId="0" borderId="10" xfId="0" applyFont="1" applyBorder="1" applyAlignment="1" applyProtection="1">
      <alignment horizontal="left"/>
      <protection locked="0"/>
    </xf>
    <xf numFmtId="0" fontId="6" fillId="0" borderId="11" xfId="0" applyFont="1" applyBorder="1" applyAlignment="1" applyProtection="1">
      <alignment horizontal="left"/>
      <protection locked="0"/>
    </xf>
    <xf numFmtId="0" fontId="4" fillId="0" borderId="15" xfId="0" quotePrefix="1" applyFont="1" applyBorder="1" applyAlignment="1" applyProtection="1">
      <alignment horizontal="left"/>
      <protection locked="0"/>
    </xf>
    <xf numFmtId="0" fontId="4" fillId="0" borderId="16" xfId="0" quotePrefix="1" applyFont="1" applyBorder="1" applyAlignment="1" applyProtection="1">
      <alignment horizontal="left"/>
      <protection locked="0"/>
    </xf>
    <xf numFmtId="0" fontId="6" fillId="0" borderId="0" xfId="0" quotePrefix="1" applyFont="1" applyAlignment="1" applyProtection="1">
      <alignment horizontal="center"/>
      <protection locked="0"/>
    </xf>
    <xf numFmtId="0" fontId="6" fillId="0" borderId="19" xfId="0" quotePrefix="1" applyFont="1" applyBorder="1" applyAlignment="1" applyProtection="1">
      <alignment horizontal="center"/>
      <protection locked="0"/>
    </xf>
    <xf numFmtId="0" fontId="2" fillId="7" borderId="1" xfId="0" applyFont="1" applyFill="1" applyBorder="1" applyAlignment="1" applyProtection="1">
      <alignment vertical="center"/>
      <protection locked="0"/>
    </xf>
    <xf numFmtId="0" fontId="3" fillId="7" borderId="2" xfId="0" applyFont="1" applyFill="1" applyBorder="1" applyAlignment="1" applyProtection="1">
      <alignment vertical="center"/>
      <protection locked="0"/>
    </xf>
    <xf numFmtId="0" fontId="2" fillId="7" borderId="2" xfId="0" applyFont="1" applyFill="1" applyBorder="1" applyAlignment="1" applyProtection="1">
      <alignment vertical="center"/>
      <protection locked="0"/>
    </xf>
    <xf numFmtId="0" fontId="2" fillId="7" borderId="3" xfId="0" applyFont="1" applyFill="1" applyBorder="1" applyAlignment="1" applyProtection="1">
      <alignment vertical="center"/>
      <protection locked="0"/>
    </xf>
  </cellXfs>
  <cellStyles count="2">
    <cellStyle name="Normal" xfId="0" builtinId="0"/>
    <cellStyle name="Percent" xfId="1" builtinId="5"/>
  </cellStyles>
  <dxfs count="0"/>
  <tableStyles count="0" defaultTableStyle="TableStyleMedium2" defaultPivotStyle="PivotStyleLight16"/>
  <colors>
    <mruColors>
      <color rgb="FF27571F"/>
      <color rgb="FF426B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harts/_rels/chart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sz="1800"/>
            </a:pPr>
            <a:r>
              <a:rPr lang="en-NZ" sz="1800"/>
              <a:t>Average Pasture Cover</a:t>
            </a:r>
          </a:p>
        </c:rich>
      </c:tx>
      <c:overlay val="0"/>
      <c:spPr>
        <a:noFill/>
        <a:ln w="25400">
          <a:noFill/>
        </a:ln>
      </c:spPr>
    </c:title>
    <c:autoTitleDeleted val="0"/>
    <c:plotArea>
      <c:layout>
        <c:manualLayout>
          <c:layoutTarget val="inner"/>
          <c:xMode val="edge"/>
          <c:yMode val="edge"/>
          <c:x val="0.1282529472939079"/>
          <c:y val="0.1155351278764573"/>
          <c:w val="0.85546884330912565"/>
          <c:h val="0.60830543856436547"/>
        </c:manualLayout>
      </c:layout>
      <c:lineChart>
        <c:grouping val="standard"/>
        <c:varyColors val="0"/>
        <c:ser>
          <c:idx val="0"/>
          <c:order val="0"/>
          <c:tx>
            <c:strRef>
              <c:f>Graphs!$B$3</c:f>
              <c:strCache>
                <c:ptCount val="1"/>
                <c:pt idx="0">
                  <c:v>Budgeted Pasture Cover </c:v>
                </c:pt>
              </c:strCache>
            </c:strRef>
          </c:tx>
          <c:spPr>
            <a:ln w="28575" cap="rnd">
              <a:solidFill>
                <a:schemeClr val="accent1"/>
              </a:solidFill>
              <a:round/>
            </a:ln>
            <a:effectLst/>
          </c:spPr>
          <c:marker>
            <c:symbol val="none"/>
          </c:marker>
          <c:cat>
            <c:strRef>
              <c:f>Graphs!$C$2:$O$2</c:f>
              <c:strCache>
                <c:ptCount val="13"/>
                <c:pt idx="0">
                  <c:v>Start</c:v>
                </c:pt>
                <c:pt idx="1">
                  <c:v>30-Jun-16</c:v>
                </c:pt>
                <c:pt idx="2">
                  <c:v>31-Jul-16</c:v>
                </c:pt>
                <c:pt idx="3">
                  <c:v>31-Aug-16</c:v>
                </c:pt>
                <c:pt idx="4">
                  <c:v>30-Sep-16</c:v>
                </c:pt>
                <c:pt idx="5">
                  <c:v>31-Oct-16</c:v>
                </c:pt>
                <c:pt idx="6">
                  <c:v>30-Nov-16</c:v>
                </c:pt>
                <c:pt idx="7">
                  <c:v>31-Dec-16</c:v>
                </c:pt>
                <c:pt idx="8">
                  <c:v>31-Jan-17</c:v>
                </c:pt>
                <c:pt idx="9">
                  <c:v>28-Feb-17</c:v>
                </c:pt>
                <c:pt idx="10">
                  <c:v>31-Mar-17</c:v>
                </c:pt>
                <c:pt idx="11">
                  <c:v>30-Apr-17</c:v>
                </c:pt>
                <c:pt idx="12">
                  <c:v>31-May-17</c:v>
                </c:pt>
              </c:strCache>
            </c:strRef>
          </c:cat>
          <c:val>
            <c:numRef>
              <c:f>Graphs!$C$3:$O$3</c:f>
              <c:numCache>
                <c:formatCode>#,##0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smooth val="0"/>
          <c:extLst>
            <c:ext xmlns:c16="http://schemas.microsoft.com/office/drawing/2014/chart" uri="{C3380CC4-5D6E-409C-BE32-E72D297353CC}">
              <c16:uniqueId val="{00000000-A1AB-458C-BF52-137E5570B81E}"/>
            </c:ext>
          </c:extLst>
        </c:ser>
        <c:ser>
          <c:idx val="1"/>
          <c:order val="1"/>
          <c:tx>
            <c:strRef>
              <c:f>Graphs!$B$4</c:f>
              <c:strCache>
                <c:ptCount val="1"/>
                <c:pt idx="0">
                  <c:v>Actual Pasture Cover </c:v>
                </c:pt>
              </c:strCache>
            </c:strRef>
          </c:tx>
          <c:spPr>
            <a:ln w="28575" cap="rnd">
              <a:solidFill>
                <a:schemeClr val="accent6"/>
              </a:solidFill>
              <a:round/>
            </a:ln>
            <a:effectLst/>
          </c:spPr>
          <c:marker>
            <c:symbol val="none"/>
          </c:marker>
          <c:cat>
            <c:strRef>
              <c:f>Graphs!$C$2:$O$2</c:f>
              <c:strCache>
                <c:ptCount val="13"/>
                <c:pt idx="0">
                  <c:v>Start</c:v>
                </c:pt>
                <c:pt idx="1">
                  <c:v>30-Jun-16</c:v>
                </c:pt>
                <c:pt idx="2">
                  <c:v>31-Jul-16</c:v>
                </c:pt>
                <c:pt idx="3">
                  <c:v>31-Aug-16</c:v>
                </c:pt>
                <c:pt idx="4">
                  <c:v>30-Sep-16</c:v>
                </c:pt>
                <c:pt idx="5">
                  <c:v>31-Oct-16</c:v>
                </c:pt>
                <c:pt idx="6">
                  <c:v>30-Nov-16</c:v>
                </c:pt>
                <c:pt idx="7">
                  <c:v>31-Dec-16</c:v>
                </c:pt>
                <c:pt idx="8">
                  <c:v>31-Jan-17</c:v>
                </c:pt>
                <c:pt idx="9">
                  <c:v>28-Feb-17</c:v>
                </c:pt>
                <c:pt idx="10">
                  <c:v>31-Mar-17</c:v>
                </c:pt>
                <c:pt idx="11">
                  <c:v>30-Apr-17</c:v>
                </c:pt>
                <c:pt idx="12">
                  <c:v>31-May-17</c:v>
                </c:pt>
              </c:strCache>
            </c:strRef>
          </c:cat>
          <c:val>
            <c:numRef>
              <c:f>Graphs!$C$4:$O$4</c:f>
              <c:numCache>
                <c:formatCode>#,##0</c:formatCode>
                <c:ptCount val="13"/>
                <c:pt idx="0">
                  <c:v>0</c:v>
                </c:pt>
              </c:numCache>
            </c:numRef>
          </c:val>
          <c:smooth val="0"/>
          <c:extLst>
            <c:ext xmlns:c16="http://schemas.microsoft.com/office/drawing/2014/chart" uri="{C3380CC4-5D6E-409C-BE32-E72D297353CC}">
              <c16:uniqueId val="{00000001-A1AB-458C-BF52-137E5570B81E}"/>
            </c:ext>
          </c:extLst>
        </c:ser>
        <c:dLbls>
          <c:showLegendKey val="0"/>
          <c:showVal val="0"/>
          <c:showCatName val="0"/>
          <c:showSerName val="0"/>
          <c:showPercent val="0"/>
          <c:showBubbleSize val="0"/>
        </c:dLbls>
        <c:smooth val="0"/>
        <c:axId val="352696448"/>
        <c:axId val="1"/>
      </c:lineChart>
      <c:catAx>
        <c:axId val="352696448"/>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vert="horz"/>
          <a:lstStyle/>
          <a:p>
            <a:pPr>
              <a:defRPr sz="1200"/>
            </a:pPr>
            <a:endParaRPr lang="en-US"/>
          </a:p>
        </c:txPr>
        <c:crossAx val="1"/>
        <c:crosses val="autoZero"/>
        <c:auto val="0"/>
        <c:lblAlgn val="ctr"/>
        <c:lblOffset val="100"/>
        <c:noMultiLvlLbl val="0"/>
      </c:catAx>
      <c:valAx>
        <c:axId val="1"/>
        <c:scaling>
          <c:orientation val="minMax"/>
          <c:min val="1500"/>
        </c:scaling>
        <c:delete val="0"/>
        <c:axPos val="l"/>
        <c:majorGridlines>
          <c:spPr>
            <a:ln w="9525" cap="flat" cmpd="sng" algn="ctr">
              <a:solidFill>
                <a:schemeClr val="tx1">
                  <a:lumMod val="15000"/>
                  <a:lumOff val="85000"/>
                </a:schemeClr>
              </a:solidFill>
              <a:round/>
            </a:ln>
            <a:effectLst/>
          </c:spPr>
        </c:majorGridlines>
        <c:title>
          <c:tx>
            <c:rich>
              <a:bodyPr/>
              <a:lstStyle/>
              <a:p>
                <a:pPr>
                  <a:defRPr sz="1400"/>
                </a:pPr>
                <a:r>
                  <a:rPr lang="en-US" sz="1400"/>
                  <a:t>Average Pasture Cover (kgDM/ha)</a:t>
                </a:r>
              </a:p>
            </c:rich>
          </c:tx>
          <c:layout>
            <c:manualLayout>
              <c:xMode val="edge"/>
              <c:yMode val="edge"/>
              <c:x val="2.0717721050684423E-2"/>
              <c:y val="0.11553512787645731"/>
            </c:manualLayout>
          </c:layout>
          <c:overlay val="0"/>
        </c:title>
        <c:numFmt formatCode="#,##0" sourceLinked="1"/>
        <c:majorTickMark val="none"/>
        <c:minorTickMark val="none"/>
        <c:tickLblPos val="nextTo"/>
        <c:spPr>
          <a:ln w="6350">
            <a:noFill/>
          </a:ln>
        </c:spPr>
        <c:txPr>
          <a:bodyPr rot="-60000000" vert="horz"/>
          <a:lstStyle/>
          <a:p>
            <a:pPr>
              <a:defRPr/>
            </a:pPr>
            <a:endParaRPr lang="en-US"/>
          </a:p>
        </c:txPr>
        <c:crossAx val="352696448"/>
        <c:crosses val="autoZero"/>
        <c:crossBetween val="between"/>
      </c:valAx>
      <c:spPr>
        <a:noFill/>
        <a:ln w="25400">
          <a:noFill/>
        </a:ln>
      </c:spPr>
    </c:plotArea>
    <c:legend>
      <c:legendPos val="b"/>
      <c:overlay val="0"/>
      <c:spPr>
        <a:noFill/>
        <a:ln w="25400">
          <a:noFill/>
        </a:ln>
      </c:spPr>
    </c:legend>
    <c:plotVisOnly val="1"/>
    <c:dispBlanksAs val="gap"/>
    <c:showDLblsOverMax val="0"/>
  </c:chart>
  <c:spPr>
    <a:solidFill>
      <a:schemeClr val="bg1"/>
    </a:solidFill>
    <a:ln w="15875" cap="flat" cmpd="sng" algn="ctr">
      <a:solidFill>
        <a:schemeClr val="tx1">
          <a:lumMod val="50000"/>
          <a:lumOff val="50000"/>
        </a:schemeClr>
      </a:solidFill>
      <a:round/>
    </a:ln>
    <a:effectLst/>
  </c:spPr>
  <c:txPr>
    <a:bodyPr/>
    <a:lstStyle/>
    <a:p>
      <a:pPr>
        <a:defRPr sz="1200"/>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spc="0" baseline="0">
                <a:solidFill>
                  <a:schemeClr val="tx1">
                    <a:lumMod val="65000"/>
                    <a:lumOff val="35000"/>
                  </a:schemeClr>
                </a:solidFill>
                <a:latin typeface="+mn-lt"/>
                <a:ea typeface="+mn-ea"/>
                <a:cs typeface="+mn-cs"/>
              </a:defRPr>
            </a:pPr>
            <a:r>
              <a:rPr lang="en-US" sz="1800" b="1"/>
              <a:t>Feed Demand and Supply by Feed Type</a:t>
            </a:r>
          </a:p>
        </c:rich>
      </c:tx>
      <c:overlay val="0"/>
      <c:spPr>
        <a:noFill/>
        <a:ln>
          <a:noFill/>
        </a:ln>
        <a:effectLst/>
      </c:spPr>
      <c:txPr>
        <a:bodyPr rot="0" spcFirstLastPara="1" vertOverflow="ellipsis" vert="horz" wrap="square" anchor="ctr" anchorCtr="1"/>
        <a:lstStyle/>
        <a:p>
          <a:pPr>
            <a:defRPr sz="18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9.7483838746835805E-2"/>
          <c:y val="0.10045707633853587"/>
          <c:w val="0.89263439014188284"/>
          <c:h val="0.62739910453575742"/>
        </c:manualLayout>
      </c:layout>
      <c:barChart>
        <c:barDir val="col"/>
        <c:grouping val="stacked"/>
        <c:varyColors val="0"/>
        <c:ser>
          <c:idx val="3"/>
          <c:order val="2"/>
          <c:tx>
            <c:strRef>
              <c:f>Graphs!$B$33</c:f>
              <c:strCache>
                <c:ptCount val="1"/>
                <c:pt idx="0">
                  <c:v>Pasture base</c:v>
                </c:pt>
              </c:strCache>
            </c:strRef>
          </c:tx>
          <c:spPr>
            <a:solidFill>
              <a:schemeClr val="accent6"/>
            </a:solidFill>
            <a:ln>
              <a:noFill/>
            </a:ln>
            <a:effectLst/>
          </c:spPr>
          <c:invertIfNegative val="0"/>
          <c:cat>
            <c:numRef>
              <c:f>'[1]Feed Budget'!$D$8:$O$8</c:f>
              <c:numCache>
                <c:formatCode>General</c:formatCode>
                <c:ptCount val="12"/>
                <c:pt idx="0">
                  <c:v>42551</c:v>
                </c:pt>
                <c:pt idx="1">
                  <c:v>42582</c:v>
                </c:pt>
                <c:pt idx="2">
                  <c:v>42613</c:v>
                </c:pt>
                <c:pt idx="3">
                  <c:v>42643</c:v>
                </c:pt>
                <c:pt idx="4">
                  <c:v>42674</c:v>
                </c:pt>
                <c:pt idx="5">
                  <c:v>42704</c:v>
                </c:pt>
                <c:pt idx="6">
                  <c:v>42735</c:v>
                </c:pt>
                <c:pt idx="7">
                  <c:v>42766</c:v>
                </c:pt>
                <c:pt idx="8">
                  <c:v>42794</c:v>
                </c:pt>
                <c:pt idx="9">
                  <c:v>42825</c:v>
                </c:pt>
                <c:pt idx="10">
                  <c:v>42855</c:v>
                </c:pt>
                <c:pt idx="11">
                  <c:v>42886</c:v>
                </c:pt>
              </c:numCache>
            </c:numRef>
          </c:cat>
          <c:val>
            <c:numRef>
              <c:f>Graphs!$D$33:$O$33</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88DA-43FD-8FE5-5B3478DAFEC2}"/>
            </c:ext>
          </c:extLst>
        </c:ser>
        <c:ser>
          <c:idx val="4"/>
          <c:order val="3"/>
          <c:tx>
            <c:strRef>
              <c:f>Graphs!$B$34</c:f>
              <c:strCache>
                <c:ptCount val="1"/>
                <c:pt idx="0">
                  <c:v>N assisted pasture</c:v>
                </c:pt>
              </c:strCache>
            </c:strRef>
          </c:tx>
          <c:spPr>
            <a:solidFill>
              <a:schemeClr val="accent5"/>
            </a:solidFill>
            <a:ln>
              <a:noFill/>
            </a:ln>
            <a:effectLst/>
          </c:spPr>
          <c:invertIfNegative val="0"/>
          <c:cat>
            <c:numRef>
              <c:f>'[1]Feed Budget'!$D$8:$O$8</c:f>
              <c:numCache>
                <c:formatCode>General</c:formatCode>
                <c:ptCount val="12"/>
                <c:pt idx="0">
                  <c:v>42551</c:v>
                </c:pt>
                <c:pt idx="1">
                  <c:v>42582</c:v>
                </c:pt>
                <c:pt idx="2">
                  <c:v>42613</c:v>
                </c:pt>
                <c:pt idx="3">
                  <c:v>42643</c:v>
                </c:pt>
                <c:pt idx="4">
                  <c:v>42674</c:v>
                </c:pt>
                <c:pt idx="5">
                  <c:v>42704</c:v>
                </c:pt>
                <c:pt idx="6">
                  <c:v>42735</c:v>
                </c:pt>
                <c:pt idx="7">
                  <c:v>42766</c:v>
                </c:pt>
                <c:pt idx="8">
                  <c:v>42794</c:v>
                </c:pt>
                <c:pt idx="9">
                  <c:v>42825</c:v>
                </c:pt>
                <c:pt idx="10">
                  <c:v>42855</c:v>
                </c:pt>
                <c:pt idx="11">
                  <c:v>42886</c:v>
                </c:pt>
              </c:numCache>
            </c:numRef>
          </c:cat>
          <c:val>
            <c:numRef>
              <c:f>Graphs!$D$34:$O$34</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1-88DA-43FD-8FE5-5B3478DAFEC2}"/>
            </c:ext>
          </c:extLst>
        </c:ser>
        <c:ser>
          <c:idx val="5"/>
          <c:order val="4"/>
          <c:tx>
            <c:strRef>
              <c:f>Graphs!$B$35</c:f>
              <c:strCache>
                <c:ptCount val="1"/>
                <c:pt idx="0">
                  <c:v>Supplement</c:v>
                </c:pt>
              </c:strCache>
            </c:strRef>
          </c:tx>
          <c:spPr>
            <a:solidFill>
              <a:schemeClr val="accent4"/>
            </a:solidFill>
            <a:ln>
              <a:noFill/>
            </a:ln>
            <a:effectLst/>
          </c:spPr>
          <c:invertIfNegative val="0"/>
          <c:cat>
            <c:numRef>
              <c:f>'[1]Feed Budget'!$D$8:$O$8</c:f>
              <c:numCache>
                <c:formatCode>General</c:formatCode>
                <c:ptCount val="12"/>
                <c:pt idx="0">
                  <c:v>42551</c:v>
                </c:pt>
                <c:pt idx="1">
                  <c:v>42582</c:v>
                </c:pt>
                <c:pt idx="2">
                  <c:v>42613</c:v>
                </c:pt>
                <c:pt idx="3">
                  <c:v>42643</c:v>
                </c:pt>
                <c:pt idx="4">
                  <c:v>42674</c:v>
                </c:pt>
                <c:pt idx="5">
                  <c:v>42704</c:v>
                </c:pt>
                <c:pt idx="6">
                  <c:v>42735</c:v>
                </c:pt>
                <c:pt idx="7">
                  <c:v>42766</c:v>
                </c:pt>
                <c:pt idx="8">
                  <c:v>42794</c:v>
                </c:pt>
                <c:pt idx="9">
                  <c:v>42825</c:v>
                </c:pt>
                <c:pt idx="10">
                  <c:v>42855</c:v>
                </c:pt>
                <c:pt idx="11">
                  <c:v>42886</c:v>
                </c:pt>
              </c:numCache>
            </c:numRef>
          </c:cat>
          <c:val>
            <c:numRef>
              <c:f>Graphs!$D$35:$O$35</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2-88DA-43FD-8FE5-5B3478DAFEC2}"/>
            </c:ext>
          </c:extLst>
        </c:ser>
        <c:ser>
          <c:idx val="6"/>
          <c:order val="5"/>
          <c:tx>
            <c:strRef>
              <c:f>Graphs!$B$36</c:f>
              <c:strCache>
                <c:ptCount val="1"/>
                <c:pt idx="0">
                  <c:v>Crop</c:v>
                </c:pt>
              </c:strCache>
            </c:strRef>
          </c:tx>
          <c:spPr>
            <a:solidFill>
              <a:schemeClr val="accent2"/>
            </a:solidFill>
            <a:ln>
              <a:noFill/>
            </a:ln>
            <a:effectLst/>
          </c:spPr>
          <c:invertIfNegative val="0"/>
          <c:cat>
            <c:numRef>
              <c:f>'[1]Feed Budget'!$D$8:$O$8</c:f>
              <c:numCache>
                <c:formatCode>General</c:formatCode>
                <c:ptCount val="12"/>
                <c:pt idx="0">
                  <c:v>42551</c:v>
                </c:pt>
                <c:pt idx="1">
                  <c:v>42582</c:v>
                </c:pt>
                <c:pt idx="2">
                  <c:v>42613</c:v>
                </c:pt>
                <c:pt idx="3">
                  <c:v>42643</c:v>
                </c:pt>
                <c:pt idx="4">
                  <c:v>42674</c:v>
                </c:pt>
                <c:pt idx="5">
                  <c:v>42704</c:v>
                </c:pt>
                <c:pt idx="6">
                  <c:v>42735</c:v>
                </c:pt>
                <c:pt idx="7">
                  <c:v>42766</c:v>
                </c:pt>
                <c:pt idx="8">
                  <c:v>42794</c:v>
                </c:pt>
                <c:pt idx="9">
                  <c:v>42825</c:v>
                </c:pt>
                <c:pt idx="10">
                  <c:v>42855</c:v>
                </c:pt>
                <c:pt idx="11">
                  <c:v>42886</c:v>
                </c:pt>
              </c:numCache>
            </c:numRef>
          </c:cat>
          <c:val>
            <c:numRef>
              <c:f>Graphs!$D$36:$O$36</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3-88DA-43FD-8FE5-5B3478DAFEC2}"/>
            </c:ext>
          </c:extLst>
        </c:ser>
        <c:dLbls>
          <c:showLegendKey val="0"/>
          <c:showVal val="0"/>
          <c:showCatName val="0"/>
          <c:showSerName val="0"/>
          <c:showPercent val="0"/>
          <c:showBubbleSize val="0"/>
        </c:dLbls>
        <c:gapWidth val="150"/>
        <c:overlap val="100"/>
        <c:axId val="353657560"/>
        <c:axId val="353655920"/>
      </c:barChart>
      <c:lineChart>
        <c:grouping val="standard"/>
        <c:varyColors val="0"/>
        <c:ser>
          <c:idx val="0"/>
          <c:order val="0"/>
          <c:tx>
            <c:strRef>
              <c:f>Graphs!$B$30</c:f>
              <c:strCache>
                <c:ptCount val="1"/>
                <c:pt idx="0">
                  <c:v>Pasture Supply</c:v>
                </c:pt>
              </c:strCache>
            </c:strRef>
          </c:tx>
          <c:spPr>
            <a:ln w="28575" cap="rnd">
              <a:solidFill>
                <a:schemeClr val="accent1"/>
              </a:solidFill>
              <a:round/>
            </a:ln>
            <a:effectLst/>
          </c:spPr>
          <c:marker>
            <c:symbol val="none"/>
          </c:marker>
          <c:cat>
            <c:numRef>
              <c:f>Graphs!$D$29:$O$29</c:f>
              <c:numCache>
                <c:formatCode>d\-mmm\-yy</c:formatCode>
                <c:ptCount val="12"/>
                <c:pt idx="0">
                  <c:v>42551</c:v>
                </c:pt>
                <c:pt idx="1">
                  <c:v>42582</c:v>
                </c:pt>
                <c:pt idx="2">
                  <c:v>42613</c:v>
                </c:pt>
                <c:pt idx="3">
                  <c:v>42643</c:v>
                </c:pt>
                <c:pt idx="4">
                  <c:v>42674</c:v>
                </c:pt>
                <c:pt idx="5">
                  <c:v>42704</c:v>
                </c:pt>
                <c:pt idx="6">
                  <c:v>42735</c:v>
                </c:pt>
                <c:pt idx="7">
                  <c:v>42766</c:v>
                </c:pt>
                <c:pt idx="8">
                  <c:v>42794</c:v>
                </c:pt>
                <c:pt idx="9">
                  <c:v>42825</c:v>
                </c:pt>
                <c:pt idx="10">
                  <c:v>42855</c:v>
                </c:pt>
                <c:pt idx="11">
                  <c:v>42886</c:v>
                </c:pt>
              </c:numCache>
            </c:numRef>
          </c:cat>
          <c:val>
            <c:numRef>
              <c:f>Graphs!$D$30:$O$30</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4-88DA-43FD-8FE5-5B3478DAFEC2}"/>
            </c:ext>
          </c:extLst>
        </c:ser>
        <c:ser>
          <c:idx val="1"/>
          <c:order val="1"/>
          <c:tx>
            <c:strRef>
              <c:f>Graphs!$B$31</c:f>
              <c:strCache>
                <c:ptCount val="1"/>
                <c:pt idx="0">
                  <c:v>Feed Demand</c:v>
                </c:pt>
              </c:strCache>
            </c:strRef>
          </c:tx>
          <c:spPr>
            <a:ln w="28575" cap="rnd">
              <a:solidFill>
                <a:srgbClr val="C00000"/>
              </a:solidFill>
              <a:round/>
            </a:ln>
            <a:effectLst/>
          </c:spPr>
          <c:marker>
            <c:symbol val="none"/>
          </c:marker>
          <c:cat>
            <c:numRef>
              <c:f>Graphs!$D$29:$O$29</c:f>
              <c:numCache>
                <c:formatCode>d\-mmm\-yy</c:formatCode>
                <c:ptCount val="12"/>
                <c:pt idx="0">
                  <c:v>42551</c:v>
                </c:pt>
                <c:pt idx="1">
                  <c:v>42582</c:v>
                </c:pt>
                <c:pt idx="2">
                  <c:v>42613</c:v>
                </c:pt>
                <c:pt idx="3">
                  <c:v>42643</c:v>
                </c:pt>
                <c:pt idx="4">
                  <c:v>42674</c:v>
                </c:pt>
                <c:pt idx="5">
                  <c:v>42704</c:v>
                </c:pt>
                <c:pt idx="6">
                  <c:v>42735</c:v>
                </c:pt>
                <c:pt idx="7">
                  <c:v>42766</c:v>
                </c:pt>
                <c:pt idx="8">
                  <c:v>42794</c:v>
                </c:pt>
                <c:pt idx="9">
                  <c:v>42825</c:v>
                </c:pt>
                <c:pt idx="10">
                  <c:v>42855</c:v>
                </c:pt>
                <c:pt idx="11">
                  <c:v>42886</c:v>
                </c:pt>
              </c:numCache>
            </c:numRef>
          </c:cat>
          <c:val>
            <c:numRef>
              <c:f>Graphs!$D$31:$O$31</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5-88DA-43FD-8FE5-5B3478DAFEC2}"/>
            </c:ext>
          </c:extLst>
        </c:ser>
        <c:dLbls>
          <c:showLegendKey val="0"/>
          <c:showVal val="0"/>
          <c:showCatName val="0"/>
          <c:showSerName val="0"/>
          <c:showPercent val="0"/>
          <c:showBubbleSize val="0"/>
        </c:dLbls>
        <c:marker val="1"/>
        <c:smooth val="0"/>
        <c:axId val="353657560"/>
        <c:axId val="353655920"/>
      </c:lineChart>
      <c:catAx>
        <c:axId val="353657560"/>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353655920"/>
        <c:crosses val="autoZero"/>
        <c:auto val="0"/>
        <c:lblAlgn val="ctr"/>
        <c:lblOffset val="100"/>
        <c:noMultiLvlLbl val="1"/>
      </c:catAx>
      <c:valAx>
        <c:axId val="35365592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400" b="1" i="0" u="none" strike="noStrike" kern="1200" baseline="0">
                    <a:solidFill>
                      <a:schemeClr val="tx1">
                        <a:lumMod val="65000"/>
                        <a:lumOff val="35000"/>
                      </a:schemeClr>
                    </a:solidFill>
                    <a:latin typeface="+mn-lt"/>
                    <a:ea typeface="+mn-ea"/>
                    <a:cs typeface="+mn-cs"/>
                  </a:defRPr>
                </a:pPr>
                <a:r>
                  <a:rPr lang="en-US" sz="1400" b="1"/>
                  <a:t>Supply / Demand (kgDM/ha/day)</a:t>
                </a:r>
              </a:p>
            </c:rich>
          </c:tx>
          <c:layout>
            <c:manualLayout>
              <c:xMode val="edge"/>
              <c:yMode val="edge"/>
              <c:x val="2.5375807483598502E-2"/>
              <c:y val="0.13827483728971007"/>
            </c:manualLayout>
          </c:layout>
          <c:overlay val="0"/>
          <c:spPr>
            <a:noFill/>
            <a:ln>
              <a:noFill/>
            </a:ln>
            <a:effectLst/>
          </c:spPr>
          <c:txPr>
            <a:bodyPr rot="-5400000" spcFirstLastPara="1" vertOverflow="ellipsis" vert="horz" wrap="square" anchor="ctr" anchorCtr="1"/>
            <a:lstStyle/>
            <a:p>
              <a:pPr>
                <a:defRPr sz="1400" b="1"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35365756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15875" cap="flat" cmpd="sng" algn="ctr">
      <a:solidFill>
        <a:schemeClr val="bg1">
          <a:lumMod val="50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image" Target="../media/image1.jpe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15</xdr:col>
      <xdr:colOff>127001</xdr:colOff>
      <xdr:row>0</xdr:row>
      <xdr:rowOff>30691</xdr:rowOff>
    </xdr:from>
    <xdr:to>
      <xdr:col>15</xdr:col>
      <xdr:colOff>1028701</xdr:colOff>
      <xdr:row>1</xdr:row>
      <xdr:rowOff>10672</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l="66701" b="54030"/>
        <a:stretch>
          <a:fillRect/>
        </a:stretch>
      </xdr:blipFill>
      <xdr:spPr bwMode="auto">
        <a:xfrm>
          <a:off x="16405226" y="30691"/>
          <a:ext cx="901700" cy="7134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14</xdr:col>
      <xdr:colOff>934999</xdr:colOff>
      <xdr:row>2</xdr:row>
      <xdr:rowOff>134491</xdr:rowOff>
    </xdr:from>
    <xdr:to>
      <xdr:col>15</xdr:col>
      <xdr:colOff>21774</xdr:colOff>
      <xdr:row>4</xdr:row>
      <xdr:rowOff>2122</xdr:rowOff>
    </xdr:to>
    <xdr:sp macro="" textlink="">
      <xdr:nvSpPr>
        <xdr:cNvPr id="3" name="Isosceles Triangle 2">
          <a:extLst>
            <a:ext uri="{FF2B5EF4-FFF2-40B4-BE49-F238E27FC236}">
              <a16:creationId xmlns:a16="http://schemas.microsoft.com/office/drawing/2014/main" id="{00000000-0008-0000-0000-000003000000}"/>
            </a:ext>
          </a:extLst>
        </xdr:cNvPr>
        <xdr:cNvSpPr/>
      </xdr:nvSpPr>
      <xdr:spPr bwMode="auto">
        <a:xfrm rot="2706868">
          <a:off x="16098896" y="1029744"/>
          <a:ext cx="267681" cy="134525"/>
        </a:xfrm>
        <a:prstGeom prst="triangl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en-NZ"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9525</xdr:colOff>
      <xdr:row>5</xdr:row>
      <xdr:rowOff>9525</xdr:rowOff>
    </xdr:from>
    <xdr:to>
      <xdr:col>13</xdr:col>
      <xdr:colOff>19050</xdr:colOff>
      <xdr:row>25</xdr:row>
      <xdr:rowOff>57150</xdr:rowOff>
    </xdr:to>
    <xdr:graphicFrame macro="">
      <xdr:nvGraphicFramePr>
        <xdr:cNvPr id="2" name="Chart 1">
          <a:extLst>
            <a:ext uri="{FF2B5EF4-FFF2-40B4-BE49-F238E27FC236}">
              <a16:creationId xmlns:a16="http://schemas.microsoft.com/office/drawing/2014/main" id="{00000000-0008-0000-0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13</xdr:col>
      <xdr:colOff>878417</xdr:colOff>
      <xdr:row>0</xdr:row>
      <xdr:rowOff>18784</xdr:rowOff>
    </xdr:from>
    <xdr:to>
      <xdr:col>15</xdr:col>
      <xdr:colOff>3971</xdr:colOff>
      <xdr:row>1</xdr:row>
      <xdr:rowOff>1558</xdr:rowOff>
    </xdr:to>
    <xdr:pic>
      <xdr:nvPicPr>
        <xdr:cNvPr id="3" name="Picture 1">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l="66701" b="54030"/>
        <a:stretch>
          <a:fillRect/>
        </a:stretch>
      </xdr:blipFill>
      <xdr:spPr bwMode="auto">
        <a:xfrm>
          <a:off x="13885334" y="18784"/>
          <a:ext cx="1030554" cy="7236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13</xdr:col>
      <xdr:colOff>880799</xdr:colOff>
      <xdr:row>27</xdr:row>
      <xdr:rowOff>0</xdr:rowOff>
    </xdr:from>
    <xdr:ext cx="1027113" cy="712996"/>
    <xdr:pic>
      <xdr:nvPicPr>
        <xdr:cNvPr id="4" name="Picture 1">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l="66701" b="54030"/>
        <a:stretch>
          <a:fillRect/>
        </a:stretch>
      </xdr:blipFill>
      <xdr:spPr bwMode="auto">
        <a:xfrm>
          <a:off x="13887716" y="6580451"/>
          <a:ext cx="1027113" cy="7129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3</xdr:col>
      <xdr:colOff>915987</xdr:colOff>
      <xdr:row>37</xdr:row>
      <xdr:rowOff>19048</xdr:rowOff>
    </xdr:from>
    <xdr:to>
      <xdr:col>12</xdr:col>
      <xdr:colOff>920751</xdr:colOff>
      <xdr:row>57</xdr:row>
      <xdr:rowOff>87841</xdr:rowOff>
    </xdr:to>
    <xdr:graphicFrame macro="">
      <xdr:nvGraphicFramePr>
        <xdr:cNvPr id="5" name="Chart 4">
          <a:extLst>
            <a:ext uri="{FF2B5EF4-FFF2-40B4-BE49-F238E27FC236}">
              <a16:creationId xmlns:a16="http://schemas.microsoft.com/office/drawing/2014/main" id="{00000000-0008-0000-01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14</xdr:col>
      <xdr:colOff>934999</xdr:colOff>
      <xdr:row>2</xdr:row>
      <xdr:rowOff>134491</xdr:rowOff>
    </xdr:from>
    <xdr:to>
      <xdr:col>15</xdr:col>
      <xdr:colOff>21774</xdr:colOff>
      <xdr:row>4</xdr:row>
      <xdr:rowOff>2122</xdr:rowOff>
    </xdr:to>
    <xdr:sp macro="" textlink="">
      <xdr:nvSpPr>
        <xdr:cNvPr id="5" name="Isosceles Triangle 4">
          <a:extLst>
            <a:ext uri="{FF2B5EF4-FFF2-40B4-BE49-F238E27FC236}">
              <a16:creationId xmlns:a16="http://schemas.microsoft.com/office/drawing/2014/main" id="{00000000-0008-0000-0200-000005000000}"/>
            </a:ext>
          </a:extLst>
        </xdr:cNvPr>
        <xdr:cNvSpPr/>
      </xdr:nvSpPr>
      <xdr:spPr bwMode="auto">
        <a:xfrm rot="2706868">
          <a:off x="16308446" y="1029744"/>
          <a:ext cx="267681" cy="134525"/>
        </a:xfrm>
        <a:prstGeom prst="triangl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en-NZ"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taylorg\Desktop\TACTICS\Feed%20Budgets\One%20Page%20Monthly%20Feed%20Budget%20V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eed Budget"/>
      <sheetName val="Graphs"/>
      <sheetName val="Unlocked Feed Budget"/>
    </sheetNames>
    <sheetDataSet>
      <sheetData sheetId="0">
        <row r="8">
          <cell r="D8">
            <v>42551</v>
          </cell>
          <cell r="E8">
            <v>42582</v>
          </cell>
          <cell r="F8">
            <v>42613</v>
          </cell>
          <cell r="G8">
            <v>42643</v>
          </cell>
          <cell r="H8">
            <v>42674</v>
          </cell>
          <cell r="I8">
            <v>42704</v>
          </cell>
          <cell r="J8">
            <v>42735</v>
          </cell>
          <cell r="K8">
            <v>42766</v>
          </cell>
          <cell r="L8">
            <v>42794</v>
          </cell>
          <cell r="M8">
            <v>42825</v>
          </cell>
          <cell r="N8">
            <v>42855</v>
          </cell>
          <cell r="O8">
            <v>42886</v>
          </cell>
        </row>
      </sheetData>
      <sheetData sheetId="1"/>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IV146"/>
  <sheetViews>
    <sheetView showGridLines="0" showRowColHeaders="0" tabSelected="1" topLeftCell="A4" zoomScaleNormal="100" workbookViewId="0">
      <selection activeCell="C21" sqref="C21:D21"/>
    </sheetView>
  </sheetViews>
  <sheetFormatPr defaultColWidth="11.42578125" defaultRowHeight="15" x14ac:dyDescent="0.2"/>
  <cols>
    <col min="1" max="1" width="3.140625" style="6" customWidth="1"/>
    <col min="2" max="2" width="39.28515625" style="6" customWidth="1"/>
    <col min="3" max="4" width="16" style="6" customWidth="1"/>
    <col min="5" max="5" width="15.7109375" style="254" customWidth="1"/>
    <col min="6" max="16" width="15.7109375" style="6" customWidth="1"/>
    <col min="17" max="17" width="10" style="6" customWidth="1"/>
    <col min="18" max="18" width="19.7109375" style="6" customWidth="1"/>
    <col min="19" max="27" width="11.42578125" style="6" customWidth="1"/>
    <col min="28" max="29" width="10" style="6" customWidth="1"/>
    <col min="30" max="207" width="11.42578125" style="6" customWidth="1"/>
    <col min="208" max="208" width="2" style="6" customWidth="1"/>
    <col min="209" max="257" width="11.42578125" style="6"/>
    <col min="258" max="258" width="39.28515625" style="6" customWidth="1"/>
    <col min="259" max="260" width="16" style="6" customWidth="1"/>
    <col min="261" max="272" width="15.7109375" style="6" customWidth="1"/>
    <col min="273" max="273" width="10" style="6" customWidth="1"/>
    <col min="274" max="274" width="19.7109375" style="6" customWidth="1"/>
    <col min="275" max="283" width="11.42578125" style="6" customWidth="1"/>
    <col min="284" max="285" width="10" style="6" customWidth="1"/>
    <col min="286" max="463" width="11.42578125" style="6" customWidth="1"/>
    <col min="464" max="464" width="2" style="6" customWidth="1"/>
    <col min="465" max="513" width="11.42578125" style="6"/>
    <col min="514" max="514" width="39.28515625" style="6" customWidth="1"/>
    <col min="515" max="516" width="16" style="6" customWidth="1"/>
    <col min="517" max="528" width="15.7109375" style="6" customWidth="1"/>
    <col min="529" max="529" width="10" style="6" customWidth="1"/>
    <col min="530" max="530" width="19.7109375" style="6" customWidth="1"/>
    <col min="531" max="539" width="11.42578125" style="6" customWidth="1"/>
    <col min="540" max="541" width="10" style="6" customWidth="1"/>
    <col min="542" max="719" width="11.42578125" style="6" customWidth="1"/>
    <col min="720" max="720" width="2" style="6" customWidth="1"/>
    <col min="721" max="769" width="11.42578125" style="6"/>
    <col min="770" max="770" width="39.28515625" style="6" customWidth="1"/>
    <col min="771" max="772" width="16" style="6" customWidth="1"/>
    <col min="773" max="784" width="15.7109375" style="6" customWidth="1"/>
    <col min="785" max="785" width="10" style="6" customWidth="1"/>
    <col min="786" max="786" width="19.7109375" style="6" customWidth="1"/>
    <col min="787" max="795" width="11.42578125" style="6" customWidth="1"/>
    <col min="796" max="797" width="10" style="6" customWidth="1"/>
    <col min="798" max="975" width="11.42578125" style="6" customWidth="1"/>
    <col min="976" max="976" width="2" style="6" customWidth="1"/>
    <col min="977" max="1025" width="11.42578125" style="6"/>
    <col min="1026" max="1026" width="39.28515625" style="6" customWidth="1"/>
    <col min="1027" max="1028" width="16" style="6" customWidth="1"/>
    <col min="1029" max="1040" width="15.7109375" style="6" customWidth="1"/>
    <col min="1041" max="1041" width="10" style="6" customWidth="1"/>
    <col min="1042" max="1042" width="19.7109375" style="6" customWidth="1"/>
    <col min="1043" max="1051" width="11.42578125" style="6" customWidth="1"/>
    <col min="1052" max="1053" width="10" style="6" customWidth="1"/>
    <col min="1054" max="1231" width="11.42578125" style="6" customWidth="1"/>
    <col min="1232" max="1232" width="2" style="6" customWidth="1"/>
    <col min="1233" max="1281" width="11.42578125" style="6"/>
    <col min="1282" max="1282" width="39.28515625" style="6" customWidth="1"/>
    <col min="1283" max="1284" width="16" style="6" customWidth="1"/>
    <col min="1285" max="1296" width="15.7109375" style="6" customWidth="1"/>
    <col min="1297" max="1297" width="10" style="6" customWidth="1"/>
    <col min="1298" max="1298" width="19.7109375" style="6" customWidth="1"/>
    <col min="1299" max="1307" width="11.42578125" style="6" customWidth="1"/>
    <col min="1308" max="1309" width="10" style="6" customWidth="1"/>
    <col min="1310" max="1487" width="11.42578125" style="6" customWidth="1"/>
    <col min="1488" max="1488" width="2" style="6" customWidth="1"/>
    <col min="1489" max="1537" width="11.42578125" style="6"/>
    <col min="1538" max="1538" width="39.28515625" style="6" customWidth="1"/>
    <col min="1539" max="1540" width="16" style="6" customWidth="1"/>
    <col min="1541" max="1552" width="15.7109375" style="6" customWidth="1"/>
    <col min="1553" max="1553" width="10" style="6" customWidth="1"/>
    <col min="1554" max="1554" width="19.7109375" style="6" customWidth="1"/>
    <col min="1555" max="1563" width="11.42578125" style="6" customWidth="1"/>
    <col min="1564" max="1565" width="10" style="6" customWidth="1"/>
    <col min="1566" max="1743" width="11.42578125" style="6" customWidth="1"/>
    <col min="1744" max="1744" width="2" style="6" customWidth="1"/>
    <col min="1745" max="1793" width="11.42578125" style="6"/>
    <col min="1794" max="1794" width="39.28515625" style="6" customWidth="1"/>
    <col min="1795" max="1796" width="16" style="6" customWidth="1"/>
    <col min="1797" max="1808" width="15.7109375" style="6" customWidth="1"/>
    <col min="1809" max="1809" width="10" style="6" customWidth="1"/>
    <col min="1810" max="1810" width="19.7109375" style="6" customWidth="1"/>
    <col min="1811" max="1819" width="11.42578125" style="6" customWidth="1"/>
    <col min="1820" max="1821" width="10" style="6" customWidth="1"/>
    <col min="1822" max="1999" width="11.42578125" style="6" customWidth="1"/>
    <col min="2000" max="2000" width="2" style="6" customWidth="1"/>
    <col min="2001" max="2049" width="11.42578125" style="6"/>
    <col min="2050" max="2050" width="39.28515625" style="6" customWidth="1"/>
    <col min="2051" max="2052" width="16" style="6" customWidth="1"/>
    <col min="2053" max="2064" width="15.7109375" style="6" customWidth="1"/>
    <col min="2065" max="2065" width="10" style="6" customWidth="1"/>
    <col min="2066" max="2066" width="19.7109375" style="6" customWidth="1"/>
    <col min="2067" max="2075" width="11.42578125" style="6" customWidth="1"/>
    <col min="2076" max="2077" width="10" style="6" customWidth="1"/>
    <col min="2078" max="2255" width="11.42578125" style="6" customWidth="1"/>
    <col min="2256" max="2256" width="2" style="6" customWidth="1"/>
    <col min="2257" max="2305" width="11.42578125" style="6"/>
    <col min="2306" max="2306" width="39.28515625" style="6" customWidth="1"/>
    <col min="2307" max="2308" width="16" style="6" customWidth="1"/>
    <col min="2309" max="2320" width="15.7109375" style="6" customWidth="1"/>
    <col min="2321" max="2321" width="10" style="6" customWidth="1"/>
    <col min="2322" max="2322" width="19.7109375" style="6" customWidth="1"/>
    <col min="2323" max="2331" width="11.42578125" style="6" customWidth="1"/>
    <col min="2332" max="2333" width="10" style="6" customWidth="1"/>
    <col min="2334" max="2511" width="11.42578125" style="6" customWidth="1"/>
    <col min="2512" max="2512" width="2" style="6" customWidth="1"/>
    <col min="2513" max="2561" width="11.42578125" style="6"/>
    <col min="2562" max="2562" width="39.28515625" style="6" customWidth="1"/>
    <col min="2563" max="2564" width="16" style="6" customWidth="1"/>
    <col min="2565" max="2576" width="15.7109375" style="6" customWidth="1"/>
    <col min="2577" max="2577" width="10" style="6" customWidth="1"/>
    <col min="2578" max="2578" width="19.7109375" style="6" customWidth="1"/>
    <col min="2579" max="2587" width="11.42578125" style="6" customWidth="1"/>
    <col min="2588" max="2589" width="10" style="6" customWidth="1"/>
    <col min="2590" max="2767" width="11.42578125" style="6" customWidth="1"/>
    <col min="2768" max="2768" width="2" style="6" customWidth="1"/>
    <col min="2769" max="2817" width="11.42578125" style="6"/>
    <col min="2818" max="2818" width="39.28515625" style="6" customWidth="1"/>
    <col min="2819" max="2820" width="16" style="6" customWidth="1"/>
    <col min="2821" max="2832" width="15.7109375" style="6" customWidth="1"/>
    <col min="2833" max="2833" width="10" style="6" customWidth="1"/>
    <col min="2834" max="2834" width="19.7109375" style="6" customWidth="1"/>
    <col min="2835" max="2843" width="11.42578125" style="6" customWidth="1"/>
    <col min="2844" max="2845" width="10" style="6" customWidth="1"/>
    <col min="2846" max="3023" width="11.42578125" style="6" customWidth="1"/>
    <col min="3024" max="3024" width="2" style="6" customWidth="1"/>
    <col min="3025" max="3073" width="11.42578125" style="6"/>
    <col min="3074" max="3074" width="39.28515625" style="6" customWidth="1"/>
    <col min="3075" max="3076" width="16" style="6" customWidth="1"/>
    <col min="3077" max="3088" width="15.7109375" style="6" customWidth="1"/>
    <col min="3089" max="3089" width="10" style="6" customWidth="1"/>
    <col min="3090" max="3090" width="19.7109375" style="6" customWidth="1"/>
    <col min="3091" max="3099" width="11.42578125" style="6" customWidth="1"/>
    <col min="3100" max="3101" width="10" style="6" customWidth="1"/>
    <col min="3102" max="3279" width="11.42578125" style="6" customWidth="1"/>
    <col min="3280" max="3280" width="2" style="6" customWidth="1"/>
    <col min="3281" max="3329" width="11.42578125" style="6"/>
    <col min="3330" max="3330" width="39.28515625" style="6" customWidth="1"/>
    <col min="3331" max="3332" width="16" style="6" customWidth="1"/>
    <col min="3333" max="3344" width="15.7109375" style="6" customWidth="1"/>
    <col min="3345" max="3345" width="10" style="6" customWidth="1"/>
    <col min="3346" max="3346" width="19.7109375" style="6" customWidth="1"/>
    <col min="3347" max="3355" width="11.42578125" style="6" customWidth="1"/>
    <col min="3356" max="3357" width="10" style="6" customWidth="1"/>
    <col min="3358" max="3535" width="11.42578125" style="6" customWidth="1"/>
    <col min="3536" max="3536" width="2" style="6" customWidth="1"/>
    <col min="3537" max="3585" width="11.42578125" style="6"/>
    <col min="3586" max="3586" width="39.28515625" style="6" customWidth="1"/>
    <col min="3587" max="3588" width="16" style="6" customWidth="1"/>
    <col min="3589" max="3600" width="15.7109375" style="6" customWidth="1"/>
    <col min="3601" max="3601" width="10" style="6" customWidth="1"/>
    <col min="3602" max="3602" width="19.7109375" style="6" customWidth="1"/>
    <col min="3603" max="3611" width="11.42578125" style="6" customWidth="1"/>
    <col min="3612" max="3613" width="10" style="6" customWidth="1"/>
    <col min="3614" max="3791" width="11.42578125" style="6" customWidth="1"/>
    <col min="3792" max="3792" width="2" style="6" customWidth="1"/>
    <col min="3793" max="3841" width="11.42578125" style="6"/>
    <col min="3842" max="3842" width="39.28515625" style="6" customWidth="1"/>
    <col min="3843" max="3844" width="16" style="6" customWidth="1"/>
    <col min="3845" max="3856" width="15.7109375" style="6" customWidth="1"/>
    <col min="3857" max="3857" width="10" style="6" customWidth="1"/>
    <col min="3858" max="3858" width="19.7109375" style="6" customWidth="1"/>
    <col min="3859" max="3867" width="11.42578125" style="6" customWidth="1"/>
    <col min="3868" max="3869" width="10" style="6" customWidth="1"/>
    <col min="3870" max="4047" width="11.42578125" style="6" customWidth="1"/>
    <col min="4048" max="4048" width="2" style="6" customWidth="1"/>
    <col min="4049" max="4097" width="11.42578125" style="6"/>
    <col min="4098" max="4098" width="39.28515625" style="6" customWidth="1"/>
    <col min="4099" max="4100" width="16" style="6" customWidth="1"/>
    <col min="4101" max="4112" width="15.7109375" style="6" customWidth="1"/>
    <col min="4113" max="4113" width="10" style="6" customWidth="1"/>
    <col min="4114" max="4114" width="19.7109375" style="6" customWidth="1"/>
    <col min="4115" max="4123" width="11.42578125" style="6" customWidth="1"/>
    <col min="4124" max="4125" width="10" style="6" customWidth="1"/>
    <col min="4126" max="4303" width="11.42578125" style="6" customWidth="1"/>
    <col min="4304" max="4304" width="2" style="6" customWidth="1"/>
    <col min="4305" max="4353" width="11.42578125" style="6"/>
    <col min="4354" max="4354" width="39.28515625" style="6" customWidth="1"/>
    <col min="4355" max="4356" width="16" style="6" customWidth="1"/>
    <col min="4357" max="4368" width="15.7109375" style="6" customWidth="1"/>
    <col min="4369" max="4369" width="10" style="6" customWidth="1"/>
    <col min="4370" max="4370" width="19.7109375" style="6" customWidth="1"/>
    <col min="4371" max="4379" width="11.42578125" style="6" customWidth="1"/>
    <col min="4380" max="4381" width="10" style="6" customWidth="1"/>
    <col min="4382" max="4559" width="11.42578125" style="6" customWidth="1"/>
    <col min="4560" max="4560" width="2" style="6" customWidth="1"/>
    <col min="4561" max="4609" width="11.42578125" style="6"/>
    <col min="4610" max="4610" width="39.28515625" style="6" customWidth="1"/>
    <col min="4611" max="4612" width="16" style="6" customWidth="1"/>
    <col min="4613" max="4624" width="15.7109375" style="6" customWidth="1"/>
    <col min="4625" max="4625" width="10" style="6" customWidth="1"/>
    <col min="4626" max="4626" width="19.7109375" style="6" customWidth="1"/>
    <col min="4627" max="4635" width="11.42578125" style="6" customWidth="1"/>
    <col min="4636" max="4637" width="10" style="6" customWidth="1"/>
    <col min="4638" max="4815" width="11.42578125" style="6" customWidth="1"/>
    <col min="4816" max="4816" width="2" style="6" customWidth="1"/>
    <col min="4817" max="4865" width="11.42578125" style="6"/>
    <col min="4866" max="4866" width="39.28515625" style="6" customWidth="1"/>
    <col min="4867" max="4868" width="16" style="6" customWidth="1"/>
    <col min="4869" max="4880" width="15.7109375" style="6" customWidth="1"/>
    <col min="4881" max="4881" width="10" style="6" customWidth="1"/>
    <col min="4882" max="4882" width="19.7109375" style="6" customWidth="1"/>
    <col min="4883" max="4891" width="11.42578125" style="6" customWidth="1"/>
    <col min="4892" max="4893" width="10" style="6" customWidth="1"/>
    <col min="4894" max="5071" width="11.42578125" style="6" customWidth="1"/>
    <col min="5072" max="5072" width="2" style="6" customWidth="1"/>
    <col min="5073" max="5121" width="11.42578125" style="6"/>
    <col min="5122" max="5122" width="39.28515625" style="6" customWidth="1"/>
    <col min="5123" max="5124" width="16" style="6" customWidth="1"/>
    <col min="5125" max="5136" width="15.7109375" style="6" customWidth="1"/>
    <col min="5137" max="5137" width="10" style="6" customWidth="1"/>
    <col min="5138" max="5138" width="19.7109375" style="6" customWidth="1"/>
    <col min="5139" max="5147" width="11.42578125" style="6" customWidth="1"/>
    <col min="5148" max="5149" width="10" style="6" customWidth="1"/>
    <col min="5150" max="5327" width="11.42578125" style="6" customWidth="1"/>
    <col min="5328" max="5328" width="2" style="6" customWidth="1"/>
    <col min="5329" max="5377" width="11.42578125" style="6"/>
    <col min="5378" max="5378" width="39.28515625" style="6" customWidth="1"/>
    <col min="5379" max="5380" width="16" style="6" customWidth="1"/>
    <col min="5381" max="5392" width="15.7109375" style="6" customWidth="1"/>
    <col min="5393" max="5393" width="10" style="6" customWidth="1"/>
    <col min="5394" max="5394" width="19.7109375" style="6" customWidth="1"/>
    <col min="5395" max="5403" width="11.42578125" style="6" customWidth="1"/>
    <col min="5404" max="5405" width="10" style="6" customWidth="1"/>
    <col min="5406" max="5583" width="11.42578125" style="6" customWidth="1"/>
    <col min="5584" max="5584" width="2" style="6" customWidth="1"/>
    <col min="5585" max="5633" width="11.42578125" style="6"/>
    <col min="5634" max="5634" width="39.28515625" style="6" customWidth="1"/>
    <col min="5635" max="5636" width="16" style="6" customWidth="1"/>
    <col min="5637" max="5648" width="15.7109375" style="6" customWidth="1"/>
    <col min="5649" max="5649" width="10" style="6" customWidth="1"/>
    <col min="5650" max="5650" width="19.7109375" style="6" customWidth="1"/>
    <col min="5651" max="5659" width="11.42578125" style="6" customWidth="1"/>
    <col min="5660" max="5661" width="10" style="6" customWidth="1"/>
    <col min="5662" max="5839" width="11.42578125" style="6" customWidth="1"/>
    <col min="5840" max="5840" width="2" style="6" customWidth="1"/>
    <col min="5841" max="5889" width="11.42578125" style="6"/>
    <col min="5890" max="5890" width="39.28515625" style="6" customWidth="1"/>
    <col min="5891" max="5892" width="16" style="6" customWidth="1"/>
    <col min="5893" max="5904" width="15.7109375" style="6" customWidth="1"/>
    <col min="5905" max="5905" width="10" style="6" customWidth="1"/>
    <col min="5906" max="5906" width="19.7109375" style="6" customWidth="1"/>
    <col min="5907" max="5915" width="11.42578125" style="6" customWidth="1"/>
    <col min="5916" max="5917" width="10" style="6" customWidth="1"/>
    <col min="5918" max="6095" width="11.42578125" style="6" customWidth="1"/>
    <col min="6096" max="6096" width="2" style="6" customWidth="1"/>
    <col min="6097" max="6145" width="11.42578125" style="6"/>
    <col min="6146" max="6146" width="39.28515625" style="6" customWidth="1"/>
    <col min="6147" max="6148" width="16" style="6" customWidth="1"/>
    <col min="6149" max="6160" width="15.7109375" style="6" customWidth="1"/>
    <col min="6161" max="6161" width="10" style="6" customWidth="1"/>
    <col min="6162" max="6162" width="19.7109375" style="6" customWidth="1"/>
    <col min="6163" max="6171" width="11.42578125" style="6" customWidth="1"/>
    <col min="6172" max="6173" width="10" style="6" customWidth="1"/>
    <col min="6174" max="6351" width="11.42578125" style="6" customWidth="1"/>
    <col min="6352" max="6352" width="2" style="6" customWidth="1"/>
    <col min="6353" max="6401" width="11.42578125" style="6"/>
    <col min="6402" max="6402" width="39.28515625" style="6" customWidth="1"/>
    <col min="6403" max="6404" width="16" style="6" customWidth="1"/>
    <col min="6405" max="6416" width="15.7109375" style="6" customWidth="1"/>
    <col min="6417" max="6417" width="10" style="6" customWidth="1"/>
    <col min="6418" max="6418" width="19.7109375" style="6" customWidth="1"/>
    <col min="6419" max="6427" width="11.42578125" style="6" customWidth="1"/>
    <col min="6428" max="6429" width="10" style="6" customWidth="1"/>
    <col min="6430" max="6607" width="11.42578125" style="6" customWidth="1"/>
    <col min="6608" max="6608" width="2" style="6" customWidth="1"/>
    <col min="6609" max="6657" width="11.42578125" style="6"/>
    <col min="6658" max="6658" width="39.28515625" style="6" customWidth="1"/>
    <col min="6659" max="6660" width="16" style="6" customWidth="1"/>
    <col min="6661" max="6672" width="15.7109375" style="6" customWidth="1"/>
    <col min="6673" max="6673" width="10" style="6" customWidth="1"/>
    <col min="6674" max="6674" width="19.7109375" style="6" customWidth="1"/>
    <col min="6675" max="6683" width="11.42578125" style="6" customWidth="1"/>
    <col min="6684" max="6685" width="10" style="6" customWidth="1"/>
    <col min="6686" max="6863" width="11.42578125" style="6" customWidth="1"/>
    <col min="6864" max="6864" width="2" style="6" customWidth="1"/>
    <col min="6865" max="6913" width="11.42578125" style="6"/>
    <col min="6914" max="6914" width="39.28515625" style="6" customWidth="1"/>
    <col min="6915" max="6916" width="16" style="6" customWidth="1"/>
    <col min="6917" max="6928" width="15.7109375" style="6" customWidth="1"/>
    <col min="6929" max="6929" width="10" style="6" customWidth="1"/>
    <col min="6930" max="6930" width="19.7109375" style="6" customWidth="1"/>
    <col min="6931" max="6939" width="11.42578125" style="6" customWidth="1"/>
    <col min="6940" max="6941" width="10" style="6" customWidth="1"/>
    <col min="6942" max="7119" width="11.42578125" style="6" customWidth="1"/>
    <col min="7120" max="7120" width="2" style="6" customWidth="1"/>
    <col min="7121" max="7169" width="11.42578125" style="6"/>
    <col min="7170" max="7170" width="39.28515625" style="6" customWidth="1"/>
    <col min="7171" max="7172" width="16" style="6" customWidth="1"/>
    <col min="7173" max="7184" width="15.7109375" style="6" customWidth="1"/>
    <col min="7185" max="7185" width="10" style="6" customWidth="1"/>
    <col min="7186" max="7186" width="19.7109375" style="6" customWidth="1"/>
    <col min="7187" max="7195" width="11.42578125" style="6" customWidth="1"/>
    <col min="7196" max="7197" width="10" style="6" customWidth="1"/>
    <col min="7198" max="7375" width="11.42578125" style="6" customWidth="1"/>
    <col min="7376" max="7376" width="2" style="6" customWidth="1"/>
    <col min="7377" max="7425" width="11.42578125" style="6"/>
    <col min="7426" max="7426" width="39.28515625" style="6" customWidth="1"/>
    <col min="7427" max="7428" width="16" style="6" customWidth="1"/>
    <col min="7429" max="7440" width="15.7109375" style="6" customWidth="1"/>
    <col min="7441" max="7441" width="10" style="6" customWidth="1"/>
    <col min="7442" max="7442" width="19.7109375" style="6" customWidth="1"/>
    <col min="7443" max="7451" width="11.42578125" style="6" customWidth="1"/>
    <col min="7452" max="7453" width="10" style="6" customWidth="1"/>
    <col min="7454" max="7631" width="11.42578125" style="6" customWidth="1"/>
    <col min="7632" max="7632" width="2" style="6" customWidth="1"/>
    <col min="7633" max="7681" width="11.42578125" style="6"/>
    <col min="7682" max="7682" width="39.28515625" style="6" customWidth="1"/>
    <col min="7683" max="7684" width="16" style="6" customWidth="1"/>
    <col min="7685" max="7696" width="15.7109375" style="6" customWidth="1"/>
    <col min="7697" max="7697" width="10" style="6" customWidth="1"/>
    <col min="7698" max="7698" width="19.7109375" style="6" customWidth="1"/>
    <col min="7699" max="7707" width="11.42578125" style="6" customWidth="1"/>
    <col min="7708" max="7709" width="10" style="6" customWidth="1"/>
    <col min="7710" max="7887" width="11.42578125" style="6" customWidth="1"/>
    <col min="7888" max="7888" width="2" style="6" customWidth="1"/>
    <col min="7889" max="7937" width="11.42578125" style="6"/>
    <col min="7938" max="7938" width="39.28515625" style="6" customWidth="1"/>
    <col min="7939" max="7940" width="16" style="6" customWidth="1"/>
    <col min="7941" max="7952" width="15.7109375" style="6" customWidth="1"/>
    <col min="7953" max="7953" width="10" style="6" customWidth="1"/>
    <col min="7954" max="7954" width="19.7109375" style="6" customWidth="1"/>
    <col min="7955" max="7963" width="11.42578125" style="6" customWidth="1"/>
    <col min="7964" max="7965" width="10" style="6" customWidth="1"/>
    <col min="7966" max="8143" width="11.42578125" style="6" customWidth="1"/>
    <col min="8144" max="8144" width="2" style="6" customWidth="1"/>
    <col min="8145" max="8193" width="11.42578125" style="6"/>
    <col min="8194" max="8194" width="39.28515625" style="6" customWidth="1"/>
    <col min="8195" max="8196" width="16" style="6" customWidth="1"/>
    <col min="8197" max="8208" width="15.7109375" style="6" customWidth="1"/>
    <col min="8209" max="8209" width="10" style="6" customWidth="1"/>
    <col min="8210" max="8210" width="19.7109375" style="6" customWidth="1"/>
    <col min="8211" max="8219" width="11.42578125" style="6" customWidth="1"/>
    <col min="8220" max="8221" width="10" style="6" customWidth="1"/>
    <col min="8222" max="8399" width="11.42578125" style="6" customWidth="1"/>
    <col min="8400" max="8400" width="2" style="6" customWidth="1"/>
    <col min="8401" max="8449" width="11.42578125" style="6"/>
    <col min="8450" max="8450" width="39.28515625" style="6" customWidth="1"/>
    <col min="8451" max="8452" width="16" style="6" customWidth="1"/>
    <col min="8453" max="8464" width="15.7109375" style="6" customWidth="1"/>
    <col min="8465" max="8465" width="10" style="6" customWidth="1"/>
    <col min="8466" max="8466" width="19.7109375" style="6" customWidth="1"/>
    <col min="8467" max="8475" width="11.42578125" style="6" customWidth="1"/>
    <col min="8476" max="8477" width="10" style="6" customWidth="1"/>
    <col min="8478" max="8655" width="11.42578125" style="6" customWidth="1"/>
    <col min="8656" max="8656" width="2" style="6" customWidth="1"/>
    <col min="8657" max="8705" width="11.42578125" style="6"/>
    <col min="8706" max="8706" width="39.28515625" style="6" customWidth="1"/>
    <col min="8707" max="8708" width="16" style="6" customWidth="1"/>
    <col min="8709" max="8720" width="15.7109375" style="6" customWidth="1"/>
    <col min="8721" max="8721" width="10" style="6" customWidth="1"/>
    <col min="8722" max="8722" width="19.7109375" style="6" customWidth="1"/>
    <col min="8723" max="8731" width="11.42578125" style="6" customWidth="1"/>
    <col min="8732" max="8733" width="10" style="6" customWidth="1"/>
    <col min="8734" max="8911" width="11.42578125" style="6" customWidth="1"/>
    <col min="8912" max="8912" width="2" style="6" customWidth="1"/>
    <col min="8913" max="8961" width="11.42578125" style="6"/>
    <col min="8962" max="8962" width="39.28515625" style="6" customWidth="1"/>
    <col min="8963" max="8964" width="16" style="6" customWidth="1"/>
    <col min="8965" max="8976" width="15.7109375" style="6" customWidth="1"/>
    <col min="8977" max="8977" width="10" style="6" customWidth="1"/>
    <col min="8978" max="8978" width="19.7109375" style="6" customWidth="1"/>
    <col min="8979" max="8987" width="11.42578125" style="6" customWidth="1"/>
    <col min="8988" max="8989" width="10" style="6" customWidth="1"/>
    <col min="8990" max="9167" width="11.42578125" style="6" customWidth="1"/>
    <col min="9168" max="9168" width="2" style="6" customWidth="1"/>
    <col min="9169" max="9217" width="11.42578125" style="6"/>
    <col min="9218" max="9218" width="39.28515625" style="6" customWidth="1"/>
    <col min="9219" max="9220" width="16" style="6" customWidth="1"/>
    <col min="9221" max="9232" width="15.7109375" style="6" customWidth="1"/>
    <col min="9233" max="9233" width="10" style="6" customWidth="1"/>
    <col min="9234" max="9234" width="19.7109375" style="6" customWidth="1"/>
    <col min="9235" max="9243" width="11.42578125" style="6" customWidth="1"/>
    <col min="9244" max="9245" width="10" style="6" customWidth="1"/>
    <col min="9246" max="9423" width="11.42578125" style="6" customWidth="1"/>
    <col min="9424" max="9424" width="2" style="6" customWidth="1"/>
    <col min="9425" max="9473" width="11.42578125" style="6"/>
    <col min="9474" max="9474" width="39.28515625" style="6" customWidth="1"/>
    <col min="9475" max="9476" width="16" style="6" customWidth="1"/>
    <col min="9477" max="9488" width="15.7109375" style="6" customWidth="1"/>
    <col min="9489" max="9489" width="10" style="6" customWidth="1"/>
    <col min="9490" max="9490" width="19.7109375" style="6" customWidth="1"/>
    <col min="9491" max="9499" width="11.42578125" style="6" customWidth="1"/>
    <col min="9500" max="9501" width="10" style="6" customWidth="1"/>
    <col min="9502" max="9679" width="11.42578125" style="6" customWidth="1"/>
    <col min="9680" max="9680" width="2" style="6" customWidth="1"/>
    <col min="9681" max="9729" width="11.42578125" style="6"/>
    <col min="9730" max="9730" width="39.28515625" style="6" customWidth="1"/>
    <col min="9731" max="9732" width="16" style="6" customWidth="1"/>
    <col min="9733" max="9744" width="15.7109375" style="6" customWidth="1"/>
    <col min="9745" max="9745" width="10" style="6" customWidth="1"/>
    <col min="9746" max="9746" width="19.7109375" style="6" customWidth="1"/>
    <col min="9747" max="9755" width="11.42578125" style="6" customWidth="1"/>
    <col min="9756" max="9757" width="10" style="6" customWidth="1"/>
    <col min="9758" max="9935" width="11.42578125" style="6" customWidth="1"/>
    <col min="9936" max="9936" width="2" style="6" customWidth="1"/>
    <col min="9937" max="9985" width="11.42578125" style="6"/>
    <col min="9986" max="9986" width="39.28515625" style="6" customWidth="1"/>
    <col min="9987" max="9988" width="16" style="6" customWidth="1"/>
    <col min="9989" max="10000" width="15.7109375" style="6" customWidth="1"/>
    <col min="10001" max="10001" width="10" style="6" customWidth="1"/>
    <col min="10002" max="10002" width="19.7109375" style="6" customWidth="1"/>
    <col min="10003" max="10011" width="11.42578125" style="6" customWidth="1"/>
    <col min="10012" max="10013" width="10" style="6" customWidth="1"/>
    <col min="10014" max="10191" width="11.42578125" style="6" customWidth="1"/>
    <col min="10192" max="10192" width="2" style="6" customWidth="1"/>
    <col min="10193" max="10241" width="11.42578125" style="6"/>
    <col min="10242" max="10242" width="39.28515625" style="6" customWidth="1"/>
    <col min="10243" max="10244" width="16" style="6" customWidth="1"/>
    <col min="10245" max="10256" width="15.7109375" style="6" customWidth="1"/>
    <col min="10257" max="10257" width="10" style="6" customWidth="1"/>
    <col min="10258" max="10258" width="19.7109375" style="6" customWidth="1"/>
    <col min="10259" max="10267" width="11.42578125" style="6" customWidth="1"/>
    <col min="10268" max="10269" width="10" style="6" customWidth="1"/>
    <col min="10270" max="10447" width="11.42578125" style="6" customWidth="1"/>
    <col min="10448" max="10448" width="2" style="6" customWidth="1"/>
    <col min="10449" max="10497" width="11.42578125" style="6"/>
    <col min="10498" max="10498" width="39.28515625" style="6" customWidth="1"/>
    <col min="10499" max="10500" width="16" style="6" customWidth="1"/>
    <col min="10501" max="10512" width="15.7109375" style="6" customWidth="1"/>
    <col min="10513" max="10513" width="10" style="6" customWidth="1"/>
    <col min="10514" max="10514" width="19.7109375" style="6" customWidth="1"/>
    <col min="10515" max="10523" width="11.42578125" style="6" customWidth="1"/>
    <col min="10524" max="10525" width="10" style="6" customWidth="1"/>
    <col min="10526" max="10703" width="11.42578125" style="6" customWidth="1"/>
    <col min="10704" max="10704" width="2" style="6" customWidth="1"/>
    <col min="10705" max="10753" width="11.42578125" style="6"/>
    <col min="10754" max="10754" width="39.28515625" style="6" customWidth="1"/>
    <col min="10755" max="10756" width="16" style="6" customWidth="1"/>
    <col min="10757" max="10768" width="15.7109375" style="6" customWidth="1"/>
    <col min="10769" max="10769" width="10" style="6" customWidth="1"/>
    <col min="10770" max="10770" width="19.7109375" style="6" customWidth="1"/>
    <col min="10771" max="10779" width="11.42578125" style="6" customWidth="1"/>
    <col min="10780" max="10781" width="10" style="6" customWidth="1"/>
    <col min="10782" max="10959" width="11.42578125" style="6" customWidth="1"/>
    <col min="10960" max="10960" width="2" style="6" customWidth="1"/>
    <col min="10961" max="11009" width="11.42578125" style="6"/>
    <col min="11010" max="11010" width="39.28515625" style="6" customWidth="1"/>
    <col min="11011" max="11012" width="16" style="6" customWidth="1"/>
    <col min="11013" max="11024" width="15.7109375" style="6" customWidth="1"/>
    <col min="11025" max="11025" width="10" style="6" customWidth="1"/>
    <col min="11026" max="11026" width="19.7109375" style="6" customWidth="1"/>
    <col min="11027" max="11035" width="11.42578125" style="6" customWidth="1"/>
    <col min="11036" max="11037" width="10" style="6" customWidth="1"/>
    <col min="11038" max="11215" width="11.42578125" style="6" customWidth="1"/>
    <col min="11216" max="11216" width="2" style="6" customWidth="1"/>
    <col min="11217" max="11265" width="11.42578125" style="6"/>
    <col min="11266" max="11266" width="39.28515625" style="6" customWidth="1"/>
    <col min="11267" max="11268" width="16" style="6" customWidth="1"/>
    <col min="11269" max="11280" width="15.7109375" style="6" customWidth="1"/>
    <col min="11281" max="11281" width="10" style="6" customWidth="1"/>
    <col min="11282" max="11282" width="19.7109375" style="6" customWidth="1"/>
    <col min="11283" max="11291" width="11.42578125" style="6" customWidth="1"/>
    <col min="11292" max="11293" width="10" style="6" customWidth="1"/>
    <col min="11294" max="11471" width="11.42578125" style="6" customWidth="1"/>
    <col min="11472" max="11472" width="2" style="6" customWidth="1"/>
    <col min="11473" max="11521" width="11.42578125" style="6"/>
    <col min="11522" max="11522" width="39.28515625" style="6" customWidth="1"/>
    <col min="11523" max="11524" width="16" style="6" customWidth="1"/>
    <col min="11525" max="11536" width="15.7109375" style="6" customWidth="1"/>
    <col min="11537" max="11537" width="10" style="6" customWidth="1"/>
    <col min="11538" max="11538" width="19.7109375" style="6" customWidth="1"/>
    <col min="11539" max="11547" width="11.42578125" style="6" customWidth="1"/>
    <col min="11548" max="11549" width="10" style="6" customWidth="1"/>
    <col min="11550" max="11727" width="11.42578125" style="6" customWidth="1"/>
    <col min="11728" max="11728" width="2" style="6" customWidth="1"/>
    <col min="11729" max="11777" width="11.42578125" style="6"/>
    <col min="11778" max="11778" width="39.28515625" style="6" customWidth="1"/>
    <col min="11779" max="11780" width="16" style="6" customWidth="1"/>
    <col min="11781" max="11792" width="15.7109375" style="6" customWidth="1"/>
    <col min="11793" max="11793" width="10" style="6" customWidth="1"/>
    <col min="11794" max="11794" width="19.7109375" style="6" customWidth="1"/>
    <col min="11795" max="11803" width="11.42578125" style="6" customWidth="1"/>
    <col min="11804" max="11805" width="10" style="6" customWidth="1"/>
    <col min="11806" max="11983" width="11.42578125" style="6" customWidth="1"/>
    <col min="11984" max="11984" width="2" style="6" customWidth="1"/>
    <col min="11985" max="12033" width="11.42578125" style="6"/>
    <col min="12034" max="12034" width="39.28515625" style="6" customWidth="1"/>
    <col min="12035" max="12036" width="16" style="6" customWidth="1"/>
    <col min="12037" max="12048" width="15.7109375" style="6" customWidth="1"/>
    <col min="12049" max="12049" width="10" style="6" customWidth="1"/>
    <col min="12050" max="12050" width="19.7109375" style="6" customWidth="1"/>
    <col min="12051" max="12059" width="11.42578125" style="6" customWidth="1"/>
    <col min="12060" max="12061" width="10" style="6" customWidth="1"/>
    <col min="12062" max="12239" width="11.42578125" style="6" customWidth="1"/>
    <col min="12240" max="12240" width="2" style="6" customWidth="1"/>
    <col min="12241" max="12289" width="11.42578125" style="6"/>
    <col min="12290" max="12290" width="39.28515625" style="6" customWidth="1"/>
    <col min="12291" max="12292" width="16" style="6" customWidth="1"/>
    <col min="12293" max="12304" width="15.7109375" style="6" customWidth="1"/>
    <col min="12305" max="12305" width="10" style="6" customWidth="1"/>
    <col min="12306" max="12306" width="19.7109375" style="6" customWidth="1"/>
    <col min="12307" max="12315" width="11.42578125" style="6" customWidth="1"/>
    <col min="12316" max="12317" width="10" style="6" customWidth="1"/>
    <col min="12318" max="12495" width="11.42578125" style="6" customWidth="1"/>
    <col min="12496" max="12496" width="2" style="6" customWidth="1"/>
    <col min="12497" max="12545" width="11.42578125" style="6"/>
    <col min="12546" max="12546" width="39.28515625" style="6" customWidth="1"/>
    <col min="12547" max="12548" width="16" style="6" customWidth="1"/>
    <col min="12549" max="12560" width="15.7109375" style="6" customWidth="1"/>
    <col min="12561" max="12561" width="10" style="6" customWidth="1"/>
    <col min="12562" max="12562" width="19.7109375" style="6" customWidth="1"/>
    <col min="12563" max="12571" width="11.42578125" style="6" customWidth="1"/>
    <col min="12572" max="12573" width="10" style="6" customWidth="1"/>
    <col min="12574" max="12751" width="11.42578125" style="6" customWidth="1"/>
    <col min="12752" max="12752" width="2" style="6" customWidth="1"/>
    <col min="12753" max="12801" width="11.42578125" style="6"/>
    <col min="12802" max="12802" width="39.28515625" style="6" customWidth="1"/>
    <col min="12803" max="12804" width="16" style="6" customWidth="1"/>
    <col min="12805" max="12816" width="15.7109375" style="6" customWidth="1"/>
    <col min="12817" max="12817" width="10" style="6" customWidth="1"/>
    <col min="12818" max="12818" width="19.7109375" style="6" customWidth="1"/>
    <col min="12819" max="12827" width="11.42578125" style="6" customWidth="1"/>
    <col min="12828" max="12829" width="10" style="6" customWidth="1"/>
    <col min="12830" max="13007" width="11.42578125" style="6" customWidth="1"/>
    <col min="13008" max="13008" width="2" style="6" customWidth="1"/>
    <col min="13009" max="13057" width="11.42578125" style="6"/>
    <col min="13058" max="13058" width="39.28515625" style="6" customWidth="1"/>
    <col min="13059" max="13060" width="16" style="6" customWidth="1"/>
    <col min="13061" max="13072" width="15.7109375" style="6" customWidth="1"/>
    <col min="13073" max="13073" width="10" style="6" customWidth="1"/>
    <col min="13074" max="13074" width="19.7109375" style="6" customWidth="1"/>
    <col min="13075" max="13083" width="11.42578125" style="6" customWidth="1"/>
    <col min="13084" max="13085" width="10" style="6" customWidth="1"/>
    <col min="13086" max="13263" width="11.42578125" style="6" customWidth="1"/>
    <col min="13264" max="13264" width="2" style="6" customWidth="1"/>
    <col min="13265" max="13313" width="11.42578125" style="6"/>
    <col min="13314" max="13314" width="39.28515625" style="6" customWidth="1"/>
    <col min="13315" max="13316" width="16" style="6" customWidth="1"/>
    <col min="13317" max="13328" width="15.7109375" style="6" customWidth="1"/>
    <col min="13329" max="13329" width="10" style="6" customWidth="1"/>
    <col min="13330" max="13330" width="19.7109375" style="6" customWidth="1"/>
    <col min="13331" max="13339" width="11.42578125" style="6" customWidth="1"/>
    <col min="13340" max="13341" width="10" style="6" customWidth="1"/>
    <col min="13342" max="13519" width="11.42578125" style="6" customWidth="1"/>
    <col min="13520" max="13520" width="2" style="6" customWidth="1"/>
    <col min="13521" max="13569" width="11.42578125" style="6"/>
    <col min="13570" max="13570" width="39.28515625" style="6" customWidth="1"/>
    <col min="13571" max="13572" width="16" style="6" customWidth="1"/>
    <col min="13573" max="13584" width="15.7109375" style="6" customWidth="1"/>
    <col min="13585" max="13585" width="10" style="6" customWidth="1"/>
    <col min="13586" max="13586" width="19.7109375" style="6" customWidth="1"/>
    <col min="13587" max="13595" width="11.42578125" style="6" customWidth="1"/>
    <col min="13596" max="13597" width="10" style="6" customWidth="1"/>
    <col min="13598" max="13775" width="11.42578125" style="6" customWidth="1"/>
    <col min="13776" max="13776" width="2" style="6" customWidth="1"/>
    <col min="13777" max="13825" width="11.42578125" style="6"/>
    <col min="13826" max="13826" width="39.28515625" style="6" customWidth="1"/>
    <col min="13827" max="13828" width="16" style="6" customWidth="1"/>
    <col min="13829" max="13840" width="15.7109375" style="6" customWidth="1"/>
    <col min="13841" max="13841" width="10" style="6" customWidth="1"/>
    <col min="13842" max="13842" width="19.7109375" style="6" customWidth="1"/>
    <col min="13843" max="13851" width="11.42578125" style="6" customWidth="1"/>
    <col min="13852" max="13853" width="10" style="6" customWidth="1"/>
    <col min="13854" max="14031" width="11.42578125" style="6" customWidth="1"/>
    <col min="14032" max="14032" width="2" style="6" customWidth="1"/>
    <col min="14033" max="14081" width="11.42578125" style="6"/>
    <col min="14082" max="14082" width="39.28515625" style="6" customWidth="1"/>
    <col min="14083" max="14084" width="16" style="6" customWidth="1"/>
    <col min="14085" max="14096" width="15.7109375" style="6" customWidth="1"/>
    <col min="14097" max="14097" width="10" style="6" customWidth="1"/>
    <col min="14098" max="14098" width="19.7109375" style="6" customWidth="1"/>
    <col min="14099" max="14107" width="11.42578125" style="6" customWidth="1"/>
    <col min="14108" max="14109" width="10" style="6" customWidth="1"/>
    <col min="14110" max="14287" width="11.42578125" style="6" customWidth="1"/>
    <col min="14288" max="14288" width="2" style="6" customWidth="1"/>
    <col min="14289" max="14337" width="11.42578125" style="6"/>
    <col min="14338" max="14338" width="39.28515625" style="6" customWidth="1"/>
    <col min="14339" max="14340" width="16" style="6" customWidth="1"/>
    <col min="14341" max="14352" width="15.7109375" style="6" customWidth="1"/>
    <col min="14353" max="14353" width="10" style="6" customWidth="1"/>
    <col min="14354" max="14354" width="19.7109375" style="6" customWidth="1"/>
    <col min="14355" max="14363" width="11.42578125" style="6" customWidth="1"/>
    <col min="14364" max="14365" width="10" style="6" customWidth="1"/>
    <col min="14366" max="14543" width="11.42578125" style="6" customWidth="1"/>
    <col min="14544" max="14544" width="2" style="6" customWidth="1"/>
    <col min="14545" max="14593" width="11.42578125" style="6"/>
    <col min="14594" max="14594" width="39.28515625" style="6" customWidth="1"/>
    <col min="14595" max="14596" width="16" style="6" customWidth="1"/>
    <col min="14597" max="14608" width="15.7109375" style="6" customWidth="1"/>
    <col min="14609" max="14609" width="10" style="6" customWidth="1"/>
    <col min="14610" max="14610" width="19.7109375" style="6" customWidth="1"/>
    <col min="14611" max="14619" width="11.42578125" style="6" customWidth="1"/>
    <col min="14620" max="14621" width="10" style="6" customWidth="1"/>
    <col min="14622" max="14799" width="11.42578125" style="6" customWidth="1"/>
    <col min="14800" max="14800" width="2" style="6" customWidth="1"/>
    <col min="14801" max="14849" width="11.42578125" style="6"/>
    <col min="14850" max="14850" width="39.28515625" style="6" customWidth="1"/>
    <col min="14851" max="14852" width="16" style="6" customWidth="1"/>
    <col min="14853" max="14864" width="15.7109375" style="6" customWidth="1"/>
    <col min="14865" max="14865" width="10" style="6" customWidth="1"/>
    <col min="14866" max="14866" width="19.7109375" style="6" customWidth="1"/>
    <col min="14867" max="14875" width="11.42578125" style="6" customWidth="1"/>
    <col min="14876" max="14877" width="10" style="6" customWidth="1"/>
    <col min="14878" max="15055" width="11.42578125" style="6" customWidth="1"/>
    <col min="15056" max="15056" width="2" style="6" customWidth="1"/>
    <col min="15057" max="15105" width="11.42578125" style="6"/>
    <col min="15106" max="15106" width="39.28515625" style="6" customWidth="1"/>
    <col min="15107" max="15108" width="16" style="6" customWidth="1"/>
    <col min="15109" max="15120" width="15.7109375" style="6" customWidth="1"/>
    <col min="15121" max="15121" width="10" style="6" customWidth="1"/>
    <col min="15122" max="15122" width="19.7109375" style="6" customWidth="1"/>
    <col min="15123" max="15131" width="11.42578125" style="6" customWidth="1"/>
    <col min="15132" max="15133" width="10" style="6" customWidth="1"/>
    <col min="15134" max="15311" width="11.42578125" style="6" customWidth="1"/>
    <col min="15312" max="15312" width="2" style="6" customWidth="1"/>
    <col min="15313" max="15361" width="11.42578125" style="6"/>
    <col min="15362" max="15362" width="39.28515625" style="6" customWidth="1"/>
    <col min="15363" max="15364" width="16" style="6" customWidth="1"/>
    <col min="15365" max="15376" width="15.7109375" style="6" customWidth="1"/>
    <col min="15377" max="15377" width="10" style="6" customWidth="1"/>
    <col min="15378" max="15378" width="19.7109375" style="6" customWidth="1"/>
    <col min="15379" max="15387" width="11.42578125" style="6" customWidth="1"/>
    <col min="15388" max="15389" width="10" style="6" customWidth="1"/>
    <col min="15390" max="15567" width="11.42578125" style="6" customWidth="1"/>
    <col min="15568" max="15568" width="2" style="6" customWidth="1"/>
    <col min="15569" max="15617" width="11.42578125" style="6"/>
    <col min="15618" max="15618" width="39.28515625" style="6" customWidth="1"/>
    <col min="15619" max="15620" width="16" style="6" customWidth="1"/>
    <col min="15621" max="15632" width="15.7109375" style="6" customWidth="1"/>
    <col min="15633" max="15633" width="10" style="6" customWidth="1"/>
    <col min="15634" max="15634" width="19.7109375" style="6" customWidth="1"/>
    <col min="15635" max="15643" width="11.42578125" style="6" customWidth="1"/>
    <col min="15644" max="15645" width="10" style="6" customWidth="1"/>
    <col min="15646" max="15823" width="11.42578125" style="6" customWidth="1"/>
    <col min="15824" max="15824" width="2" style="6" customWidth="1"/>
    <col min="15825" max="15873" width="11.42578125" style="6"/>
    <col min="15874" max="15874" width="39.28515625" style="6" customWidth="1"/>
    <col min="15875" max="15876" width="16" style="6" customWidth="1"/>
    <col min="15877" max="15888" width="15.7109375" style="6" customWidth="1"/>
    <col min="15889" max="15889" width="10" style="6" customWidth="1"/>
    <col min="15890" max="15890" width="19.7109375" style="6" customWidth="1"/>
    <col min="15891" max="15899" width="11.42578125" style="6" customWidth="1"/>
    <col min="15900" max="15901" width="10" style="6" customWidth="1"/>
    <col min="15902" max="16079" width="11.42578125" style="6" customWidth="1"/>
    <col min="16080" max="16080" width="2" style="6" customWidth="1"/>
    <col min="16081" max="16129" width="11.42578125" style="6"/>
    <col min="16130" max="16130" width="39.28515625" style="6" customWidth="1"/>
    <col min="16131" max="16132" width="16" style="6" customWidth="1"/>
    <col min="16133" max="16144" width="15.7109375" style="6" customWidth="1"/>
    <col min="16145" max="16145" width="10" style="6" customWidth="1"/>
    <col min="16146" max="16146" width="19.7109375" style="6" customWidth="1"/>
    <col min="16147" max="16155" width="11.42578125" style="6" customWidth="1"/>
    <col min="16156" max="16157" width="10" style="6" customWidth="1"/>
    <col min="16158" max="16335" width="11.42578125" style="6" customWidth="1"/>
    <col min="16336" max="16336" width="2" style="6" customWidth="1"/>
    <col min="16337" max="16384" width="11.42578125" style="6"/>
  </cols>
  <sheetData>
    <row r="1" spans="2:17" ht="57.75" customHeight="1" thickTop="1" x14ac:dyDescent="0.2">
      <c r="B1" s="1" t="s">
        <v>0</v>
      </c>
      <c r="C1" s="2"/>
      <c r="D1" s="3"/>
      <c r="E1" s="252"/>
      <c r="F1" s="2"/>
      <c r="G1" s="2"/>
      <c r="H1" s="2"/>
      <c r="I1" s="2"/>
      <c r="J1" s="2"/>
      <c r="K1" s="2"/>
      <c r="L1" s="2"/>
      <c r="M1" s="2"/>
      <c r="N1" s="2"/>
      <c r="O1" s="2"/>
      <c r="P1" s="4"/>
      <c r="Q1" s="5"/>
    </row>
    <row r="2" spans="2:17" ht="7.5" customHeight="1" x14ac:dyDescent="0.25">
      <c r="B2" s="7"/>
      <c r="C2" s="8"/>
      <c r="D2" s="8"/>
      <c r="P2" s="10"/>
    </row>
    <row r="3" spans="2:17" ht="15.75" x14ac:dyDescent="0.25">
      <c r="B3" s="11" t="s">
        <v>1</v>
      </c>
      <c r="C3" s="314"/>
      <c r="D3" s="314"/>
      <c r="E3" s="255"/>
      <c r="F3" s="12" t="s">
        <v>2</v>
      </c>
      <c r="H3" s="314"/>
      <c r="I3" s="314"/>
      <c r="K3" s="12" t="s">
        <v>3</v>
      </c>
      <c r="L3" s="6" t="s">
        <v>4</v>
      </c>
      <c r="O3" s="141" t="s">
        <v>122</v>
      </c>
      <c r="P3" s="10"/>
    </row>
    <row r="4" spans="2:17" ht="15.75" x14ac:dyDescent="0.25">
      <c r="B4" s="11" t="s">
        <v>5</v>
      </c>
      <c r="C4" s="314"/>
      <c r="D4" s="314"/>
      <c r="E4" s="255"/>
      <c r="F4" s="12" t="s">
        <v>6</v>
      </c>
      <c r="H4" s="315"/>
      <c r="I4" s="315"/>
      <c r="L4" s="6" t="s">
        <v>7</v>
      </c>
      <c r="P4" s="10"/>
    </row>
    <row r="5" spans="2:17" ht="9" customHeight="1" thickBot="1" x14ac:dyDescent="0.25">
      <c r="B5" s="13"/>
      <c r="C5" s="14"/>
      <c r="D5" s="14"/>
      <c r="P5" s="10"/>
    </row>
    <row r="6" spans="2:17" ht="16.5" customHeight="1" thickTop="1" x14ac:dyDescent="0.25">
      <c r="B6" s="15" t="s">
        <v>8</v>
      </c>
      <c r="C6" s="316"/>
      <c r="D6" s="317"/>
      <c r="E6" s="256">
        <v>42522</v>
      </c>
      <c r="F6" s="17"/>
      <c r="G6" s="17"/>
      <c r="H6" s="17"/>
      <c r="I6" s="17"/>
      <c r="J6" s="17"/>
      <c r="K6" s="17"/>
      <c r="L6" s="18"/>
      <c r="M6" s="17"/>
      <c r="N6" s="17"/>
      <c r="O6" s="17"/>
      <c r="P6" s="19"/>
    </row>
    <row r="7" spans="2:17" ht="16.5" customHeight="1" thickBot="1" x14ac:dyDescent="0.3">
      <c r="B7" s="318" t="s">
        <v>9</v>
      </c>
      <c r="C7" s="319"/>
      <c r="D7" s="320"/>
      <c r="E7" s="257">
        <v>30</v>
      </c>
      <c r="F7" s="20">
        <v>31</v>
      </c>
      <c r="G7" s="20">
        <v>31</v>
      </c>
      <c r="H7" s="20">
        <v>30</v>
      </c>
      <c r="I7" s="20">
        <v>31</v>
      </c>
      <c r="J7" s="20">
        <v>30</v>
      </c>
      <c r="K7" s="20">
        <v>31</v>
      </c>
      <c r="L7" s="20">
        <v>31</v>
      </c>
      <c r="M7" s="20">
        <v>28</v>
      </c>
      <c r="N7" s="20">
        <v>31</v>
      </c>
      <c r="O7" s="20">
        <v>30</v>
      </c>
      <c r="P7" s="21">
        <v>31</v>
      </c>
    </row>
    <row r="8" spans="2:17" ht="16.5" customHeight="1" thickBot="1" x14ac:dyDescent="0.3">
      <c r="B8" s="22" t="s">
        <v>10</v>
      </c>
      <c r="C8" s="310"/>
      <c r="D8" s="311"/>
      <c r="E8" s="258">
        <f>E6+(E7-1)</f>
        <v>42551</v>
      </c>
      <c r="F8" s="23">
        <f t="shared" ref="F8:P8" si="0">E8+F7</f>
        <v>42582</v>
      </c>
      <c r="G8" s="23">
        <f t="shared" si="0"/>
        <v>42613</v>
      </c>
      <c r="H8" s="23">
        <f t="shared" si="0"/>
        <v>42643</v>
      </c>
      <c r="I8" s="23">
        <f t="shared" si="0"/>
        <v>42674</v>
      </c>
      <c r="J8" s="23">
        <f t="shared" si="0"/>
        <v>42704</v>
      </c>
      <c r="K8" s="23">
        <f t="shared" si="0"/>
        <v>42735</v>
      </c>
      <c r="L8" s="23">
        <f t="shared" si="0"/>
        <v>42766</v>
      </c>
      <c r="M8" s="23">
        <f t="shared" si="0"/>
        <v>42794</v>
      </c>
      <c r="N8" s="23">
        <f t="shared" si="0"/>
        <v>42825</v>
      </c>
      <c r="O8" s="23">
        <f t="shared" si="0"/>
        <v>42855</v>
      </c>
      <c r="P8" s="24">
        <f t="shared" si="0"/>
        <v>42886</v>
      </c>
    </row>
    <row r="9" spans="2:17" ht="16.5" customHeight="1" x14ac:dyDescent="0.25">
      <c r="B9" s="25"/>
      <c r="C9" s="312"/>
      <c r="D9" s="313"/>
      <c r="E9" s="259"/>
      <c r="F9" s="26"/>
      <c r="G9" s="26"/>
      <c r="H9" s="27"/>
      <c r="I9" s="26"/>
      <c r="J9" s="26"/>
      <c r="K9" s="26"/>
      <c r="L9" s="28"/>
      <c r="M9" s="26"/>
      <c r="N9" s="26"/>
      <c r="O9" s="26"/>
      <c r="P9" s="29"/>
    </row>
    <row r="10" spans="2:17" ht="16.5" customHeight="1" x14ac:dyDescent="0.25">
      <c r="B10" s="30" t="s">
        <v>11</v>
      </c>
      <c r="C10" s="297" t="s">
        <v>12</v>
      </c>
      <c r="D10" s="298"/>
      <c r="E10" s="260"/>
      <c r="F10" s="26" t="s">
        <v>13</v>
      </c>
      <c r="G10" s="26"/>
      <c r="H10" s="26"/>
      <c r="I10" s="26"/>
      <c r="J10" s="26"/>
      <c r="K10" s="26"/>
      <c r="L10" s="32"/>
      <c r="M10" s="26"/>
      <c r="N10" s="26"/>
      <c r="O10" s="26"/>
      <c r="P10" s="29"/>
    </row>
    <row r="11" spans="2:17" ht="16.5" customHeight="1" x14ac:dyDescent="0.2">
      <c r="B11" s="33"/>
      <c r="C11" s="297"/>
      <c r="D11" s="298"/>
      <c r="E11" s="261"/>
      <c r="F11" s="34"/>
      <c r="G11" s="34"/>
      <c r="H11" s="34"/>
      <c r="I11" s="34"/>
      <c r="J11" s="34"/>
      <c r="K11" s="34"/>
      <c r="L11" s="34"/>
      <c r="M11" s="34"/>
      <c r="N11" s="34"/>
      <c r="O11" s="34"/>
      <c r="P11" s="29"/>
    </row>
    <row r="12" spans="2:17" ht="16.5" customHeight="1" x14ac:dyDescent="0.25">
      <c r="B12" s="30" t="s">
        <v>14</v>
      </c>
      <c r="C12" s="297" t="s">
        <v>15</v>
      </c>
      <c r="D12" s="298"/>
      <c r="E12" s="262"/>
      <c r="F12" s="153">
        <f>$E$12</f>
        <v>0</v>
      </c>
      <c r="G12" s="153">
        <f t="shared" ref="G12:P12" si="1">$E$12</f>
        <v>0</v>
      </c>
      <c r="H12" s="153">
        <f t="shared" si="1"/>
        <v>0</v>
      </c>
      <c r="I12" s="153">
        <f t="shared" si="1"/>
        <v>0</v>
      </c>
      <c r="J12" s="153">
        <f t="shared" si="1"/>
        <v>0</v>
      </c>
      <c r="K12" s="153">
        <f t="shared" si="1"/>
        <v>0</v>
      </c>
      <c r="L12" s="153">
        <f t="shared" si="1"/>
        <v>0</v>
      </c>
      <c r="M12" s="153">
        <f t="shared" si="1"/>
        <v>0</v>
      </c>
      <c r="N12" s="153">
        <f t="shared" si="1"/>
        <v>0</v>
      </c>
      <c r="O12" s="153">
        <f t="shared" si="1"/>
        <v>0</v>
      </c>
      <c r="P12" s="154">
        <f t="shared" si="1"/>
        <v>0</v>
      </c>
    </row>
    <row r="13" spans="2:17" ht="16.5" customHeight="1" x14ac:dyDescent="0.25">
      <c r="B13" s="35" t="s">
        <v>16</v>
      </c>
      <c r="C13" s="297" t="s">
        <v>15</v>
      </c>
      <c r="D13" s="298"/>
      <c r="E13" s="262"/>
      <c r="F13" s="152"/>
      <c r="G13" s="152"/>
      <c r="H13" s="152"/>
      <c r="I13" s="152"/>
      <c r="J13" s="152"/>
      <c r="K13" s="152"/>
      <c r="L13" s="152"/>
      <c r="M13" s="152"/>
      <c r="N13" s="152"/>
      <c r="O13" s="152"/>
      <c r="P13" s="155"/>
    </row>
    <row r="14" spans="2:17" ht="16.5" customHeight="1" x14ac:dyDescent="0.2">
      <c r="B14" s="35" t="s">
        <v>17</v>
      </c>
      <c r="C14" s="297" t="s">
        <v>15</v>
      </c>
      <c r="D14" s="298"/>
      <c r="E14" s="263">
        <f>E12-E13</f>
        <v>0</v>
      </c>
      <c r="F14" s="153">
        <f t="shared" ref="F14:P14" si="2">F12-F13</f>
        <v>0</v>
      </c>
      <c r="G14" s="153">
        <f t="shared" si="2"/>
        <v>0</v>
      </c>
      <c r="H14" s="153">
        <f t="shared" si="2"/>
        <v>0</v>
      </c>
      <c r="I14" s="153">
        <f t="shared" si="2"/>
        <v>0</v>
      </c>
      <c r="J14" s="153">
        <f t="shared" si="2"/>
        <v>0</v>
      </c>
      <c r="K14" s="153">
        <f t="shared" si="2"/>
        <v>0</v>
      </c>
      <c r="L14" s="153">
        <f t="shared" si="2"/>
        <v>0</v>
      </c>
      <c r="M14" s="153">
        <f t="shared" si="2"/>
        <v>0</v>
      </c>
      <c r="N14" s="153">
        <f t="shared" si="2"/>
        <v>0</v>
      </c>
      <c r="O14" s="153">
        <f t="shared" si="2"/>
        <v>0</v>
      </c>
      <c r="P14" s="154">
        <f t="shared" si="2"/>
        <v>0</v>
      </c>
    </row>
    <row r="15" spans="2:17" ht="16.5" customHeight="1" x14ac:dyDescent="0.2">
      <c r="B15" s="33"/>
      <c r="C15" s="297"/>
      <c r="D15" s="298"/>
      <c r="E15" s="261"/>
      <c r="F15" s="156"/>
      <c r="G15" s="156"/>
      <c r="H15" s="156"/>
      <c r="I15" s="156"/>
      <c r="J15" s="156"/>
      <c r="K15" s="156"/>
      <c r="L15" s="156"/>
      <c r="M15" s="156"/>
      <c r="N15" s="156"/>
      <c r="O15" s="156"/>
      <c r="P15" s="157"/>
    </row>
    <row r="16" spans="2:17" ht="16.5" customHeight="1" thickBot="1" x14ac:dyDescent="0.3">
      <c r="B16" s="36" t="s">
        <v>18</v>
      </c>
      <c r="C16" s="308"/>
      <c r="D16" s="309"/>
      <c r="E16" s="264"/>
      <c r="F16" s="158"/>
      <c r="G16" s="158"/>
      <c r="H16" s="158"/>
      <c r="I16" s="158"/>
      <c r="J16" s="158"/>
      <c r="K16" s="158"/>
      <c r="L16" s="158"/>
      <c r="M16" s="158"/>
      <c r="N16" s="158"/>
      <c r="O16" s="158"/>
      <c r="P16" s="159"/>
    </row>
    <row r="17" spans="2:256" ht="16.5" customHeight="1" thickTop="1" x14ac:dyDescent="0.25">
      <c r="B17" s="37" t="s">
        <v>19</v>
      </c>
      <c r="C17" s="297"/>
      <c r="D17" s="298"/>
      <c r="E17" s="265">
        <v>0</v>
      </c>
      <c r="F17" s="160">
        <v>0</v>
      </c>
      <c r="G17" s="160">
        <v>0</v>
      </c>
      <c r="H17" s="160">
        <v>0</v>
      </c>
      <c r="I17" s="160">
        <v>0</v>
      </c>
      <c r="J17" s="160">
        <v>0</v>
      </c>
      <c r="K17" s="160">
        <v>0</v>
      </c>
      <c r="L17" s="160">
        <v>0</v>
      </c>
      <c r="M17" s="160">
        <v>0</v>
      </c>
      <c r="N17" s="160">
        <v>0</v>
      </c>
      <c r="O17" s="160">
        <v>0</v>
      </c>
      <c r="P17" s="161">
        <v>0</v>
      </c>
    </row>
    <row r="18" spans="2:256" ht="16.5" customHeight="1" x14ac:dyDescent="0.25">
      <c r="B18" s="38" t="s">
        <v>20</v>
      </c>
      <c r="C18" s="297" t="s">
        <v>21</v>
      </c>
      <c r="D18" s="298"/>
      <c r="E18" s="262"/>
      <c r="F18" s="152">
        <v>0</v>
      </c>
      <c r="G18" s="152">
        <v>0</v>
      </c>
      <c r="H18" s="152">
        <v>0</v>
      </c>
      <c r="I18" s="152">
        <v>0</v>
      </c>
      <c r="J18" s="152">
        <v>0</v>
      </c>
      <c r="K18" s="152">
        <v>0</v>
      </c>
      <c r="L18" s="152">
        <v>0</v>
      </c>
      <c r="M18" s="152">
        <v>0</v>
      </c>
      <c r="N18" s="152">
        <v>0</v>
      </c>
      <c r="O18" s="152">
        <v>0</v>
      </c>
      <c r="P18" s="155">
        <v>0</v>
      </c>
    </row>
    <row r="19" spans="2:256" ht="16.5" customHeight="1" x14ac:dyDescent="0.25">
      <c r="B19" s="38"/>
      <c r="C19" s="297"/>
      <c r="D19" s="298"/>
      <c r="E19" s="266"/>
      <c r="F19" s="162"/>
      <c r="G19" s="162"/>
      <c r="H19" s="162"/>
      <c r="I19" s="162"/>
      <c r="J19" s="162"/>
      <c r="K19" s="162"/>
      <c r="L19" s="162"/>
      <c r="M19" s="162"/>
      <c r="N19" s="162"/>
      <c r="O19" s="162"/>
      <c r="P19" s="163"/>
    </row>
    <row r="20" spans="2:256" ht="16.5" customHeight="1" x14ac:dyDescent="0.25">
      <c r="B20" s="37" t="s">
        <v>22</v>
      </c>
      <c r="C20" s="297"/>
      <c r="D20" s="298"/>
      <c r="E20" s="265">
        <v>0</v>
      </c>
      <c r="F20" s="160">
        <v>0</v>
      </c>
      <c r="G20" s="160">
        <v>0</v>
      </c>
      <c r="H20" s="160">
        <v>0</v>
      </c>
      <c r="I20" s="160">
        <v>0</v>
      </c>
      <c r="J20" s="160">
        <v>0</v>
      </c>
      <c r="K20" s="160">
        <v>0</v>
      </c>
      <c r="L20" s="160">
        <v>0</v>
      </c>
      <c r="M20" s="160">
        <v>0</v>
      </c>
      <c r="N20" s="160">
        <v>0</v>
      </c>
      <c r="O20" s="160">
        <v>0</v>
      </c>
      <c r="P20" s="161">
        <v>0</v>
      </c>
      <c r="Q20" s="9"/>
    </row>
    <row r="21" spans="2:256" ht="16.5" customHeight="1" x14ac:dyDescent="0.25">
      <c r="B21" s="38" t="s">
        <v>20</v>
      </c>
      <c r="C21" s="297" t="s">
        <v>21</v>
      </c>
      <c r="D21" s="298"/>
      <c r="E21" s="262">
        <v>0</v>
      </c>
      <c r="F21" s="152">
        <v>0</v>
      </c>
      <c r="G21" s="152">
        <v>0</v>
      </c>
      <c r="H21" s="152">
        <v>0</v>
      </c>
      <c r="I21" s="152">
        <v>0</v>
      </c>
      <c r="J21" s="152">
        <v>0</v>
      </c>
      <c r="K21" s="152">
        <v>0</v>
      </c>
      <c r="L21" s="152">
        <v>0</v>
      </c>
      <c r="M21" s="152">
        <v>0</v>
      </c>
      <c r="N21" s="152">
        <v>0</v>
      </c>
      <c r="O21" s="152">
        <v>0</v>
      </c>
      <c r="P21" s="155">
        <v>0</v>
      </c>
    </row>
    <row r="22" spans="2:256" ht="16.5" customHeight="1" x14ac:dyDescent="0.25">
      <c r="B22" s="38"/>
      <c r="C22" s="297"/>
      <c r="D22" s="298"/>
      <c r="E22" s="266"/>
      <c r="F22" s="162"/>
      <c r="G22" s="162"/>
      <c r="H22" s="162"/>
      <c r="I22" s="162"/>
      <c r="J22" s="162"/>
      <c r="K22" s="162"/>
      <c r="L22" s="162"/>
      <c r="M22" s="162"/>
      <c r="N22" s="162"/>
      <c r="O22" s="162"/>
      <c r="P22" s="163"/>
    </row>
    <row r="23" spans="2:256" ht="16.5" customHeight="1" x14ac:dyDescent="0.25">
      <c r="B23" s="37" t="s">
        <v>23</v>
      </c>
      <c r="C23" s="297"/>
      <c r="D23" s="298"/>
      <c r="E23" s="265">
        <v>0</v>
      </c>
      <c r="F23" s="160">
        <v>0</v>
      </c>
      <c r="G23" s="160">
        <v>0</v>
      </c>
      <c r="H23" s="160">
        <v>0</v>
      </c>
      <c r="I23" s="160">
        <v>0</v>
      </c>
      <c r="J23" s="160">
        <v>0</v>
      </c>
      <c r="K23" s="160">
        <v>0</v>
      </c>
      <c r="L23" s="160">
        <v>0</v>
      </c>
      <c r="M23" s="160">
        <v>0</v>
      </c>
      <c r="N23" s="160">
        <v>0</v>
      </c>
      <c r="O23" s="160">
        <v>0</v>
      </c>
      <c r="P23" s="161">
        <v>0</v>
      </c>
    </row>
    <row r="24" spans="2:256" ht="16.5" customHeight="1" x14ac:dyDescent="0.25">
      <c r="B24" s="38" t="s">
        <v>20</v>
      </c>
      <c r="C24" s="297" t="s">
        <v>21</v>
      </c>
      <c r="D24" s="298"/>
      <c r="E24" s="262">
        <v>0</v>
      </c>
      <c r="F24" s="152">
        <v>0</v>
      </c>
      <c r="G24" s="152">
        <v>0</v>
      </c>
      <c r="H24" s="152">
        <v>0</v>
      </c>
      <c r="I24" s="152">
        <v>0</v>
      </c>
      <c r="J24" s="152">
        <v>0</v>
      </c>
      <c r="K24" s="152">
        <v>0</v>
      </c>
      <c r="L24" s="152">
        <v>0</v>
      </c>
      <c r="M24" s="152">
        <v>0</v>
      </c>
      <c r="N24" s="152">
        <v>0</v>
      </c>
      <c r="O24" s="152">
        <v>0</v>
      </c>
      <c r="P24" s="155">
        <v>0</v>
      </c>
    </row>
    <row r="25" spans="2:256" ht="16.5" customHeight="1" x14ac:dyDescent="0.25">
      <c r="B25" s="38"/>
      <c r="C25" s="297"/>
      <c r="D25" s="298"/>
      <c r="E25" s="266"/>
      <c r="F25" s="162"/>
      <c r="G25" s="162"/>
      <c r="H25" s="162"/>
      <c r="I25" s="162"/>
      <c r="J25" s="162"/>
      <c r="K25" s="162"/>
      <c r="L25" s="162"/>
      <c r="M25" s="162"/>
      <c r="N25" s="162"/>
      <c r="O25" s="162"/>
      <c r="P25" s="163"/>
    </row>
    <row r="26" spans="2:256" ht="16.5" customHeight="1" x14ac:dyDescent="0.25">
      <c r="B26" s="37" t="s">
        <v>24</v>
      </c>
      <c r="C26" s="297"/>
      <c r="D26" s="298"/>
      <c r="E26" s="265">
        <v>0</v>
      </c>
      <c r="F26" s="160">
        <v>0</v>
      </c>
      <c r="G26" s="160">
        <v>0</v>
      </c>
      <c r="H26" s="160">
        <v>0</v>
      </c>
      <c r="I26" s="160">
        <v>0</v>
      </c>
      <c r="J26" s="160">
        <v>0</v>
      </c>
      <c r="K26" s="160">
        <v>0</v>
      </c>
      <c r="L26" s="160">
        <v>0</v>
      </c>
      <c r="M26" s="160">
        <v>0</v>
      </c>
      <c r="N26" s="160">
        <v>0</v>
      </c>
      <c r="O26" s="160">
        <v>0</v>
      </c>
      <c r="P26" s="161">
        <v>0</v>
      </c>
    </row>
    <row r="27" spans="2:256" ht="16.5" customHeight="1" x14ac:dyDescent="0.25">
      <c r="B27" s="38" t="s">
        <v>20</v>
      </c>
      <c r="C27" s="297" t="s">
        <v>21</v>
      </c>
      <c r="D27" s="298"/>
      <c r="E27" s="262">
        <v>0</v>
      </c>
      <c r="F27" s="152">
        <v>0</v>
      </c>
      <c r="G27" s="152">
        <v>0</v>
      </c>
      <c r="H27" s="152">
        <v>0</v>
      </c>
      <c r="I27" s="152">
        <v>0</v>
      </c>
      <c r="J27" s="152">
        <v>0</v>
      </c>
      <c r="K27" s="152">
        <v>0</v>
      </c>
      <c r="L27" s="152">
        <v>0</v>
      </c>
      <c r="M27" s="152">
        <v>0</v>
      </c>
      <c r="N27" s="152">
        <v>0</v>
      </c>
      <c r="O27" s="152">
        <v>0</v>
      </c>
      <c r="P27" s="155">
        <v>0</v>
      </c>
      <c r="U27" s="9"/>
      <c r="V27" s="39" t="s">
        <v>13</v>
      </c>
    </row>
    <row r="28" spans="2:256" ht="16.5" customHeight="1" x14ac:dyDescent="0.25">
      <c r="B28" s="38"/>
      <c r="C28" s="297"/>
      <c r="D28" s="298"/>
      <c r="E28" s="266"/>
      <c r="F28" s="162"/>
      <c r="G28" s="162"/>
      <c r="H28" s="162"/>
      <c r="I28" s="162"/>
      <c r="J28" s="162"/>
      <c r="K28" s="162"/>
      <c r="L28" s="162"/>
      <c r="M28" s="162"/>
      <c r="N28" s="162"/>
      <c r="O28" s="162"/>
      <c r="P28" s="163"/>
      <c r="Q28" s="40"/>
      <c r="R28"/>
      <c r="S28"/>
      <c r="T28"/>
      <c r="U28"/>
      <c r="V28" s="40" t="s">
        <v>13</v>
      </c>
      <c r="W28" s="40"/>
      <c r="X28" s="40"/>
      <c r="Y28" s="40"/>
      <c r="Z28" s="40"/>
      <c r="AA28" s="40"/>
      <c r="AB28" s="40"/>
      <c r="AC28" s="40"/>
      <c r="AD28" s="40"/>
      <c r="AE28" s="40"/>
      <c r="AF28" s="40"/>
      <c r="AG28" s="40"/>
      <c r="AH28" s="40"/>
      <c r="AI28" s="40"/>
      <c r="AJ28" s="40"/>
      <c r="AK28" s="40"/>
      <c r="AL28" s="40"/>
      <c r="AM28" s="40"/>
      <c r="AN28" s="40"/>
      <c r="AO28" s="40"/>
      <c r="AP28" s="40"/>
      <c r="AQ28" s="40"/>
      <c r="AR28" s="40"/>
      <c r="AS28" s="40"/>
      <c r="AT28" s="40"/>
      <c r="AU28" s="40"/>
      <c r="AV28" s="40"/>
      <c r="AW28" s="40"/>
      <c r="AX28" s="40"/>
      <c r="AY28" s="40"/>
      <c r="AZ28" s="40"/>
      <c r="BA28" s="40"/>
      <c r="BB28" s="40"/>
      <c r="BC28" s="40"/>
      <c r="BD28" s="40"/>
      <c r="BE28" s="40"/>
      <c r="BF28" s="40"/>
      <c r="BG28" s="40"/>
      <c r="BH28" s="40"/>
      <c r="BI28" s="40"/>
      <c r="BJ28" s="40"/>
      <c r="BK28" s="40"/>
      <c r="BL28" s="40"/>
      <c r="BM28" s="40"/>
      <c r="BN28" s="40"/>
      <c r="BO28" s="40"/>
      <c r="BP28" s="40"/>
      <c r="BQ28" s="40"/>
      <c r="BR28" s="40"/>
      <c r="BS28" s="40"/>
      <c r="BT28" s="40"/>
      <c r="BU28" s="40"/>
      <c r="BV28" s="40"/>
      <c r="BW28" s="40"/>
      <c r="BX28" s="40"/>
      <c r="BY28" s="40"/>
      <c r="BZ28" s="40"/>
      <c r="CA28" s="40"/>
      <c r="CB28" s="40"/>
      <c r="CC28" s="40"/>
      <c r="CD28" s="40"/>
      <c r="CE28" s="40"/>
      <c r="CF28" s="40"/>
      <c r="CG28" s="40"/>
      <c r="CH28" s="40"/>
      <c r="CI28" s="40"/>
      <c r="CJ28" s="40"/>
      <c r="CK28" s="40"/>
      <c r="CL28" s="40"/>
      <c r="CM28" s="40"/>
      <c r="CN28" s="40"/>
      <c r="CO28" s="40"/>
      <c r="CP28" s="40"/>
      <c r="CQ28" s="40"/>
      <c r="CR28" s="40"/>
      <c r="CS28" s="40"/>
      <c r="CT28" s="40"/>
      <c r="CU28" s="40"/>
      <c r="CV28" s="40"/>
      <c r="CW28" s="40"/>
      <c r="CX28" s="40"/>
      <c r="CY28" s="40"/>
      <c r="CZ28" s="40"/>
      <c r="DA28" s="40"/>
      <c r="DB28" s="40"/>
      <c r="DC28" s="40"/>
      <c r="DD28" s="40"/>
      <c r="DE28" s="40"/>
      <c r="DF28" s="40"/>
      <c r="DG28" s="40"/>
      <c r="DH28" s="40"/>
      <c r="DI28" s="40"/>
      <c r="DJ28" s="40"/>
      <c r="DK28" s="40"/>
      <c r="DL28" s="40"/>
      <c r="DM28" s="40"/>
      <c r="DN28" s="40"/>
      <c r="DO28" s="40"/>
      <c r="DP28" s="40"/>
      <c r="DQ28" s="40"/>
      <c r="DR28" s="40"/>
      <c r="DS28" s="40"/>
      <c r="DT28" s="40"/>
      <c r="DU28" s="40"/>
      <c r="DV28" s="40"/>
      <c r="DW28" s="40"/>
      <c r="DX28" s="40"/>
      <c r="DY28" s="40"/>
      <c r="DZ28" s="40"/>
      <c r="EA28" s="40"/>
      <c r="EB28" s="40"/>
      <c r="EC28" s="40"/>
      <c r="ED28" s="40"/>
      <c r="EE28" s="40"/>
      <c r="EF28" s="40"/>
      <c r="EG28" s="40"/>
      <c r="EH28" s="40"/>
      <c r="EI28" s="40"/>
      <c r="EJ28" s="40"/>
      <c r="EK28" s="40"/>
      <c r="EL28" s="40"/>
      <c r="EM28" s="40"/>
      <c r="EN28" s="40"/>
      <c r="EO28" s="40"/>
      <c r="EP28" s="40"/>
      <c r="EQ28" s="40"/>
      <c r="ER28" s="40"/>
      <c r="ES28" s="40"/>
      <c r="ET28" s="40"/>
      <c r="EU28" s="40"/>
      <c r="EV28" s="40"/>
      <c r="EW28" s="40"/>
      <c r="EX28" s="40"/>
      <c r="EY28" s="40"/>
      <c r="EZ28" s="40"/>
      <c r="FA28" s="40"/>
      <c r="FB28" s="40"/>
      <c r="FC28" s="40"/>
      <c r="FD28" s="40"/>
      <c r="FE28" s="40"/>
      <c r="FF28" s="40"/>
      <c r="FG28" s="40"/>
      <c r="FH28" s="40"/>
      <c r="FI28" s="40"/>
      <c r="FJ28" s="40"/>
      <c r="FK28" s="40"/>
      <c r="FL28" s="40"/>
      <c r="FM28" s="40"/>
      <c r="FN28" s="40"/>
      <c r="FO28" s="40"/>
      <c r="FP28" s="40"/>
      <c r="FQ28" s="40"/>
      <c r="FR28" s="40"/>
      <c r="FS28" s="40"/>
      <c r="FT28" s="40"/>
      <c r="FU28" s="40"/>
      <c r="FV28" s="40"/>
      <c r="FW28" s="40"/>
      <c r="FX28" s="40"/>
      <c r="FY28" s="40"/>
      <c r="FZ28" s="40"/>
      <c r="GA28" s="40"/>
      <c r="GB28" s="40"/>
      <c r="GC28" s="40"/>
      <c r="GD28" s="40"/>
      <c r="GE28" s="40"/>
      <c r="GF28" s="40"/>
      <c r="GG28" s="40"/>
      <c r="GH28" s="40"/>
      <c r="GI28" s="40"/>
      <c r="GJ28" s="40"/>
      <c r="GK28" s="40"/>
      <c r="GL28" s="40"/>
      <c r="GM28" s="40"/>
      <c r="GN28" s="40"/>
      <c r="GO28" s="40"/>
      <c r="GP28" s="40"/>
      <c r="GQ28" s="40"/>
      <c r="GR28" s="40"/>
      <c r="GS28" s="40"/>
      <c r="GT28" s="40"/>
      <c r="GU28" s="40"/>
      <c r="GV28" s="40"/>
      <c r="GW28" s="40"/>
      <c r="GX28" s="40"/>
      <c r="GY28" s="40"/>
      <c r="GZ28" s="40"/>
      <c r="HA28" s="40"/>
      <c r="HB28" s="40"/>
      <c r="HC28" s="40"/>
      <c r="HD28" s="40"/>
      <c r="HE28" s="40"/>
      <c r="HF28" s="40"/>
      <c r="HG28" s="40"/>
      <c r="HH28" s="40"/>
      <c r="HI28" s="40"/>
      <c r="HJ28" s="40"/>
      <c r="HK28" s="40"/>
      <c r="HL28" s="40"/>
      <c r="HM28" s="40"/>
      <c r="HN28" s="40"/>
      <c r="HO28" s="40"/>
      <c r="HP28" s="40"/>
      <c r="HQ28" s="40"/>
      <c r="HR28" s="40"/>
      <c r="HS28" s="40"/>
      <c r="HT28" s="40"/>
      <c r="HU28" s="40"/>
      <c r="HV28" s="40"/>
      <c r="HW28" s="40"/>
      <c r="HX28" s="40"/>
      <c r="HY28" s="40"/>
      <c r="HZ28" s="40"/>
      <c r="IA28" s="40"/>
      <c r="IB28" s="40"/>
      <c r="IC28" s="40"/>
      <c r="ID28" s="40"/>
      <c r="IE28" s="40"/>
      <c r="IF28" s="40"/>
      <c r="IG28" s="40"/>
      <c r="IH28" s="40"/>
      <c r="II28" s="40"/>
      <c r="IJ28" s="40"/>
      <c r="IK28" s="40"/>
      <c r="IL28" s="40"/>
      <c r="IM28" s="40"/>
      <c r="IN28" s="40"/>
      <c r="IO28" s="40"/>
      <c r="IP28" s="40"/>
      <c r="IQ28" s="40"/>
      <c r="IR28" s="40"/>
      <c r="IS28" s="40"/>
      <c r="IT28" s="40"/>
      <c r="IU28" s="40"/>
      <c r="IV28" s="40"/>
    </row>
    <row r="29" spans="2:256" ht="16.5" customHeight="1" x14ac:dyDescent="0.25">
      <c r="B29" s="37" t="s">
        <v>25</v>
      </c>
      <c r="C29" s="297"/>
      <c r="D29" s="298"/>
      <c r="E29" s="265">
        <v>0</v>
      </c>
      <c r="F29" s="160">
        <v>0</v>
      </c>
      <c r="G29" s="160">
        <v>0</v>
      </c>
      <c r="H29" s="160">
        <v>0</v>
      </c>
      <c r="I29" s="160">
        <v>0</v>
      </c>
      <c r="J29" s="160">
        <v>0</v>
      </c>
      <c r="K29" s="160">
        <v>0</v>
      </c>
      <c r="L29" s="160">
        <v>0</v>
      </c>
      <c r="M29" s="160">
        <v>0</v>
      </c>
      <c r="N29" s="160">
        <v>0</v>
      </c>
      <c r="O29" s="160">
        <v>0</v>
      </c>
      <c r="P29" s="161">
        <v>0</v>
      </c>
      <c r="Q29" s="40"/>
      <c r="R29"/>
      <c r="S29"/>
      <c r="T29"/>
      <c r="U29"/>
      <c r="V29" s="40"/>
      <c r="W29" s="40"/>
      <c r="X29" s="40"/>
      <c r="Y29" s="40"/>
      <c r="Z29" s="40"/>
      <c r="AA29" s="40"/>
      <c r="AB29" s="40"/>
      <c r="AC29" s="40"/>
      <c r="AD29" s="40"/>
      <c r="AE29" s="40"/>
      <c r="AF29" s="40"/>
      <c r="AG29" s="40"/>
      <c r="AH29" s="40"/>
      <c r="AI29" s="40"/>
      <c r="AJ29" s="40"/>
      <c r="AK29" s="40"/>
      <c r="AL29" s="40"/>
      <c r="AM29" s="40"/>
      <c r="AN29" s="40"/>
      <c r="AO29" s="40"/>
      <c r="AP29" s="40"/>
      <c r="AQ29" s="40"/>
      <c r="AR29" s="40"/>
      <c r="AS29" s="40"/>
      <c r="AT29" s="40"/>
      <c r="AU29" s="40"/>
      <c r="AV29" s="40"/>
      <c r="AW29" s="40"/>
      <c r="AX29" s="40"/>
      <c r="AY29" s="40"/>
      <c r="AZ29" s="40"/>
      <c r="BA29" s="40"/>
      <c r="BB29" s="40"/>
      <c r="BC29" s="40"/>
      <c r="BD29" s="40"/>
      <c r="BE29" s="40"/>
      <c r="BF29" s="40"/>
      <c r="BG29" s="40"/>
      <c r="BH29" s="40"/>
      <c r="BI29" s="40"/>
      <c r="BJ29" s="40"/>
      <c r="BK29" s="40"/>
      <c r="BL29" s="40"/>
      <c r="BM29" s="40"/>
      <c r="BN29" s="40"/>
      <c r="BO29" s="40"/>
      <c r="BP29" s="40"/>
      <c r="BQ29" s="40"/>
      <c r="BR29" s="40"/>
      <c r="BS29" s="40"/>
      <c r="BT29" s="40"/>
      <c r="BU29" s="40"/>
      <c r="BV29" s="40"/>
      <c r="BW29" s="40"/>
      <c r="BX29" s="40"/>
      <c r="BY29" s="40"/>
      <c r="BZ29" s="40"/>
      <c r="CA29" s="40"/>
      <c r="CB29" s="40"/>
      <c r="CC29" s="40"/>
      <c r="CD29" s="40"/>
      <c r="CE29" s="40"/>
      <c r="CF29" s="40"/>
      <c r="CG29" s="40"/>
      <c r="CH29" s="40"/>
      <c r="CI29" s="40"/>
      <c r="CJ29" s="40"/>
      <c r="CK29" s="40"/>
      <c r="CL29" s="40"/>
      <c r="CM29" s="40"/>
      <c r="CN29" s="40"/>
      <c r="CO29" s="40"/>
      <c r="CP29" s="40"/>
      <c r="CQ29" s="40"/>
      <c r="CR29" s="40"/>
      <c r="CS29" s="40"/>
      <c r="CT29" s="40"/>
      <c r="CU29" s="40"/>
      <c r="CV29" s="40"/>
      <c r="CW29" s="40"/>
      <c r="CX29" s="40"/>
      <c r="CY29" s="40"/>
      <c r="CZ29" s="40"/>
      <c r="DA29" s="40"/>
      <c r="DB29" s="40"/>
      <c r="DC29" s="40"/>
      <c r="DD29" s="40"/>
      <c r="DE29" s="40"/>
      <c r="DF29" s="40"/>
      <c r="DG29" s="40"/>
      <c r="DH29" s="40"/>
      <c r="DI29" s="40"/>
      <c r="DJ29" s="40"/>
      <c r="DK29" s="40"/>
      <c r="DL29" s="40"/>
      <c r="DM29" s="40"/>
      <c r="DN29" s="40"/>
      <c r="DO29" s="40"/>
      <c r="DP29" s="40"/>
      <c r="DQ29" s="40"/>
      <c r="DR29" s="40"/>
      <c r="DS29" s="40"/>
      <c r="DT29" s="40"/>
      <c r="DU29" s="40"/>
      <c r="DV29" s="40"/>
      <c r="DW29" s="40"/>
      <c r="DX29" s="40"/>
      <c r="DY29" s="40"/>
      <c r="DZ29" s="40"/>
      <c r="EA29" s="40"/>
      <c r="EB29" s="40"/>
      <c r="EC29" s="40"/>
      <c r="ED29" s="40"/>
      <c r="EE29" s="40"/>
      <c r="EF29" s="40"/>
      <c r="EG29" s="40"/>
      <c r="EH29" s="40"/>
      <c r="EI29" s="40"/>
      <c r="EJ29" s="40"/>
      <c r="EK29" s="40"/>
      <c r="EL29" s="40"/>
      <c r="EM29" s="40"/>
      <c r="EN29" s="40"/>
      <c r="EO29" s="40"/>
      <c r="EP29" s="40"/>
      <c r="EQ29" s="40"/>
      <c r="ER29" s="40"/>
      <c r="ES29" s="40"/>
      <c r="ET29" s="40"/>
      <c r="EU29" s="40"/>
      <c r="EV29" s="40"/>
      <c r="EW29" s="40"/>
      <c r="EX29" s="40"/>
      <c r="EY29" s="40"/>
      <c r="EZ29" s="40"/>
      <c r="FA29" s="40"/>
      <c r="FB29" s="40"/>
      <c r="FC29" s="40"/>
      <c r="FD29" s="40"/>
      <c r="FE29" s="40"/>
      <c r="FF29" s="40"/>
      <c r="FG29" s="40"/>
      <c r="FH29" s="40"/>
      <c r="FI29" s="40"/>
      <c r="FJ29" s="40"/>
      <c r="FK29" s="40"/>
      <c r="FL29" s="40"/>
      <c r="FM29" s="40"/>
      <c r="FN29" s="40"/>
      <c r="FO29" s="40"/>
      <c r="FP29" s="40"/>
      <c r="FQ29" s="40"/>
      <c r="FR29" s="40"/>
      <c r="FS29" s="40"/>
      <c r="FT29" s="40"/>
      <c r="FU29" s="40"/>
      <c r="FV29" s="40"/>
      <c r="FW29" s="40"/>
      <c r="FX29" s="40"/>
      <c r="FY29" s="40"/>
      <c r="FZ29" s="40"/>
      <c r="GA29" s="40"/>
      <c r="GB29" s="40"/>
      <c r="GC29" s="40"/>
      <c r="GD29" s="40"/>
      <c r="GE29" s="40"/>
      <c r="GF29" s="40"/>
      <c r="GG29" s="40"/>
      <c r="GH29" s="40"/>
      <c r="GI29" s="40"/>
      <c r="GJ29" s="40"/>
      <c r="GK29" s="40"/>
      <c r="GL29" s="40"/>
      <c r="GM29" s="40"/>
      <c r="GN29" s="40"/>
      <c r="GO29" s="40"/>
      <c r="GP29" s="40"/>
      <c r="GQ29" s="40"/>
      <c r="GR29" s="40"/>
      <c r="GS29" s="40"/>
      <c r="GT29" s="40"/>
      <c r="GU29" s="40"/>
      <c r="GV29" s="40"/>
      <c r="GW29" s="40"/>
      <c r="GX29" s="40"/>
      <c r="GY29" s="40"/>
      <c r="GZ29" s="40"/>
      <c r="HA29" s="40"/>
      <c r="HB29" s="40"/>
      <c r="HC29" s="40"/>
      <c r="HD29" s="40"/>
      <c r="HE29" s="40"/>
      <c r="HF29" s="40"/>
      <c r="HG29" s="40"/>
      <c r="HH29" s="40"/>
      <c r="HI29" s="40"/>
      <c r="HJ29" s="40"/>
      <c r="HK29" s="40"/>
      <c r="HL29" s="40"/>
      <c r="HM29" s="40"/>
      <c r="HN29" s="40"/>
      <c r="HO29" s="40"/>
      <c r="HP29" s="40"/>
      <c r="HQ29" s="40"/>
      <c r="HR29" s="40"/>
      <c r="HS29" s="40"/>
      <c r="HT29" s="40"/>
      <c r="HU29" s="40"/>
      <c r="HV29" s="40"/>
      <c r="HW29" s="40"/>
      <c r="HX29" s="40"/>
      <c r="HY29" s="40"/>
      <c r="HZ29" s="40"/>
      <c r="IA29" s="40"/>
      <c r="IB29" s="40"/>
      <c r="IC29" s="40"/>
      <c r="ID29" s="40"/>
      <c r="IE29" s="40"/>
      <c r="IF29" s="40"/>
      <c r="IG29" s="40"/>
      <c r="IH29" s="40"/>
      <c r="II29" s="40"/>
      <c r="IJ29" s="40"/>
      <c r="IK29" s="40"/>
      <c r="IL29" s="40"/>
      <c r="IM29" s="40"/>
      <c r="IN29" s="40"/>
      <c r="IO29" s="40"/>
      <c r="IP29" s="40"/>
      <c r="IQ29" s="40"/>
      <c r="IR29" s="40"/>
      <c r="IS29" s="40"/>
      <c r="IT29" s="40"/>
      <c r="IU29" s="40"/>
      <c r="IV29" s="40"/>
    </row>
    <row r="30" spans="2:256" ht="16.5" customHeight="1" x14ac:dyDescent="0.25">
      <c r="B30" s="38" t="s">
        <v>20</v>
      </c>
      <c r="C30" s="297" t="s">
        <v>21</v>
      </c>
      <c r="D30" s="298"/>
      <c r="E30" s="262">
        <v>0</v>
      </c>
      <c r="F30" s="152">
        <v>0</v>
      </c>
      <c r="G30" s="152">
        <v>0</v>
      </c>
      <c r="H30" s="152">
        <v>0</v>
      </c>
      <c r="I30" s="152">
        <v>0</v>
      </c>
      <c r="J30" s="152">
        <v>0</v>
      </c>
      <c r="K30" s="152">
        <v>0</v>
      </c>
      <c r="L30" s="152">
        <v>0</v>
      </c>
      <c r="M30" s="152">
        <v>0</v>
      </c>
      <c r="N30" s="152">
        <v>0</v>
      </c>
      <c r="O30" s="152">
        <v>0</v>
      </c>
      <c r="P30" s="155">
        <v>0</v>
      </c>
      <c r="R30"/>
      <c r="S30"/>
      <c r="T30"/>
      <c r="U30"/>
      <c r="V30" s="39" t="s">
        <v>13</v>
      </c>
    </row>
    <row r="31" spans="2:256" ht="16.5" customHeight="1" x14ac:dyDescent="0.25">
      <c r="B31" s="33"/>
      <c r="C31" s="297"/>
      <c r="D31" s="298"/>
      <c r="E31" s="263"/>
      <c r="F31" s="156"/>
      <c r="G31" s="156"/>
      <c r="H31" s="156"/>
      <c r="I31" s="156"/>
      <c r="J31" s="156"/>
      <c r="K31" s="156"/>
      <c r="L31" s="156"/>
      <c r="M31" s="156"/>
      <c r="N31" s="156"/>
      <c r="O31" s="156"/>
      <c r="P31" s="157"/>
      <c r="Q31" s="40"/>
      <c r="R31"/>
      <c r="S31"/>
      <c r="T31"/>
      <c r="U31"/>
      <c r="V31" s="40" t="s">
        <v>13</v>
      </c>
      <c r="W31" s="40"/>
      <c r="X31" s="40"/>
      <c r="Y31" s="40"/>
      <c r="Z31" s="40"/>
      <c r="AA31" s="40"/>
      <c r="AB31" s="40"/>
      <c r="AC31" s="40"/>
      <c r="AD31" s="40"/>
      <c r="AE31" s="40"/>
      <c r="AF31" s="40"/>
      <c r="AG31" s="40"/>
      <c r="AH31" s="40"/>
      <c r="AI31" s="40"/>
      <c r="AJ31" s="40"/>
      <c r="AK31" s="40"/>
      <c r="AL31" s="40"/>
      <c r="AM31" s="40"/>
      <c r="AN31" s="40"/>
      <c r="AO31" s="40"/>
      <c r="AP31" s="40"/>
      <c r="AQ31" s="40"/>
      <c r="AR31" s="40"/>
      <c r="AS31" s="40"/>
      <c r="AT31" s="40"/>
      <c r="AU31" s="40"/>
      <c r="AV31" s="40"/>
      <c r="AW31" s="40"/>
      <c r="AX31" s="40"/>
      <c r="AY31" s="40"/>
      <c r="AZ31" s="40"/>
      <c r="BA31" s="40"/>
      <c r="BB31" s="40"/>
      <c r="BC31" s="40"/>
      <c r="BD31" s="40"/>
      <c r="BE31" s="40"/>
      <c r="BF31" s="40"/>
      <c r="BG31" s="40"/>
      <c r="BH31" s="40"/>
      <c r="BI31" s="40"/>
      <c r="BJ31" s="40"/>
      <c r="BK31" s="40"/>
      <c r="BL31" s="40"/>
      <c r="BM31" s="40"/>
      <c r="BN31" s="40"/>
      <c r="BO31" s="40"/>
      <c r="BP31" s="40"/>
      <c r="BQ31" s="40"/>
      <c r="BR31" s="40"/>
      <c r="BS31" s="40"/>
      <c r="BT31" s="40"/>
      <c r="BU31" s="40"/>
      <c r="BV31" s="40"/>
      <c r="BW31" s="40"/>
      <c r="BX31" s="40"/>
      <c r="BY31" s="40"/>
      <c r="BZ31" s="40"/>
      <c r="CA31" s="40"/>
      <c r="CB31" s="40"/>
      <c r="CC31" s="40"/>
      <c r="CD31" s="40"/>
      <c r="CE31" s="40"/>
      <c r="CF31" s="40"/>
      <c r="CG31" s="40"/>
      <c r="CH31" s="40"/>
      <c r="CI31" s="40"/>
      <c r="CJ31" s="40"/>
      <c r="CK31" s="40"/>
      <c r="CL31" s="40"/>
      <c r="CM31" s="40"/>
      <c r="CN31" s="40"/>
      <c r="CO31" s="40"/>
      <c r="CP31" s="40"/>
      <c r="CQ31" s="40"/>
      <c r="CR31" s="40"/>
      <c r="CS31" s="40"/>
      <c r="CT31" s="40"/>
      <c r="CU31" s="40"/>
      <c r="CV31" s="40"/>
      <c r="CW31" s="40"/>
      <c r="CX31" s="40"/>
      <c r="CY31" s="40"/>
      <c r="CZ31" s="40"/>
      <c r="DA31" s="40"/>
      <c r="DB31" s="40"/>
      <c r="DC31" s="40"/>
      <c r="DD31" s="40"/>
      <c r="DE31" s="40"/>
      <c r="DF31" s="40"/>
      <c r="DG31" s="40"/>
      <c r="DH31" s="40"/>
      <c r="DI31" s="40"/>
      <c r="DJ31" s="40"/>
      <c r="DK31" s="40"/>
      <c r="DL31" s="40"/>
      <c r="DM31" s="40"/>
      <c r="DN31" s="40"/>
      <c r="DO31" s="40"/>
      <c r="DP31" s="40"/>
      <c r="DQ31" s="40"/>
      <c r="DR31" s="40"/>
      <c r="DS31" s="40"/>
      <c r="DT31" s="40"/>
      <c r="DU31" s="40"/>
      <c r="DV31" s="40"/>
      <c r="DW31" s="40"/>
      <c r="DX31" s="40"/>
      <c r="DY31" s="40"/>
      <c r="DZ31" s="40"/>
      <c r="EA31" s="40"/>
      <c r="EB31" s="40"/>
      <c r="EC31" s="40"/>
      <c r="ED31" s="40"/>
      <c r="EE31" s="40"/>
      <c r="EF31" s="40"/>
      <c r="EG31" s="40"/>
      <c r="EH31" s="40"/>
      <c r="EI31" s="40"/>
      <c r="EJ31" s="40"/>
      <c r="EK31" s="40"/>
      <c r="EL31" s="40"/>
      <c r="EM31" s="40"/>
      <c r="EN31" s="40"/>
      <c r="EO31" s="40"/>
      <c r="EP31" s="40"/>
      <c r="EQ31" s="40"/>
      <c r="ER31" s="40"/>
      <c r="ES31" s="40"/>
      <c r="ET31" s="40"/>
      <c r="EU31" s="40"/>
      <c r="EV31" s="40"/>
      <c r="EW31" s="40"/>
      <c r="EX31" s="40"/>
      <c r="EY31" s="40"/>
      <c r="EZ31" s="40"/>
      <c r="FA31" s="40"/>
      <c r="FB31" s="40"/>
      <c r="FC31" s="40"/>
      <c r="FD31" s="40"/>
      <c r="FE31" s="40"/>
      <c r="FF31" s="40"/>
      <c r="FG31" s="40"/>
      <c r="FH31" s="40"/>
      <c r="FI31" s="40"/>
      <c r="FJ31" s="40"/>
      <c r="FK31" s="40"/>
      <c r="FL31" s="40"/>
      <c r="FM31" s="40"/>
      <c r="FN31" s="40"/>
      <c r="FO31" s="40"/>
      <c r="FP31" s="40"/>
      <c r="FQ31" s="40"/>
      <c r="FR31" s="40"/>
      <c r="FS31" s="40"/>
      <c r="FT31" s="40"/>
      <c r="FU31" s="40"/>
      <c r="FV31" s="40"/>
      <c r="FW31" s="40"/>
      <c r="FX31" s="40"/>
      <c r="FY31" s="40"/>
      <c r="FZ31" s="40"/>
      <c r="GA31" s="40"/>
      <c r="GB31" s="40"/>
      <c r="GC31" s="40"/>
      <c r="GD31" s="40"/>
      <c r="GE31" s="40"/>
      <c r="GF31" s="40"/>
      <c r="GG31" s="40"/>
      <c r="GH31" s="40"/>
      <c r="GI31" s="40"/>
      <c r="GJ31" s="40"/>
      <c r="GK31" s="40"/>
      <c r="GL31" s="40"/>
      <c r="GM31" s="40"/>
      <c r="GN31" s="40"/>
      <c r="GO31" s="40"/>
      <c r="GP31" s="40"/>
      <c r="GQ31" s="40"/>
      <c r="GR31" s="40"/>
      <c r="GS31" s="40"/>
      <c r="GT31" s="40"/>
      <c r="GU31" s="40"/>
      <c r="GV31" s="40"/>
      <c r="GW31" s="40"/>
      <c r="GX31" s="40"/>
      <c r="GY31" s="40"/>
      <c r="GZ31" s="40"/>
      <c r="HA31" s="40"/>
      <c r="HB31" s="40"/>
      <c r="HC31" s="40"/>
      <c r="HD31" s="40"/>
      <c r="HE31" s="40"/>
      <c r="HF31" s="40"/>
      <c r="HG31" s="40"/>
      <c r="HH31" s="40"/>
      <c r="HI31" s="40"/>
      <c r="HJ31" s="40"/>
      <c r="HK31" s="40"/>
      <c r="HL31" s="40"/>
      <c r="HM31" s="40"/>
      <c r="HN31" s="40"/>
      <c r="HO31" s="40"/>
      <c r="HP31" s="40"/>
      <c r="HQ31" s="40"/>
      <c r="HR31" s="40"/>
      <c r="HS31" s="40"/>
      <c r="HT31" s="40"/>
      <c r="HU31" s="40"/>
      <c r="HV31" s="40"/>
      <c r="HW31" s="40"/>
      <c r="HX31" s="40"/>
      <c r="HY31" s="40"/>
      <c r="HZ31" s="40"/>
      <c r="IA31" s="40"/>
      <c r="IB31" s="40"/>
      <c r="IC31" s="40"/>
      <c r="ID31" s="40"/>
      <c r="IE31" s="40"/>
      <c r="IF31" s="40"/>
      <c r="IG31" s="40"/>
      <c r="IH31" s="40"/>
      <c r="II31" s="40"/>
      <c r="IJ31" s="40"/>
      <c r="IK31" s="40"/>
      <c r="IL31" s="40"/>
      <c r="IM31" s="40"/>
      <c r="IN31" s="40"/>
      <c r="IO31" s="40"/>
      <c r="IP31" s="40"/>
      <c r="IQ31" s="40"/>
      <c r="IR31" s="40"/>
      <c r="IS31" s="40"/>
      <c r="IT31" s="40"/>
      <c r="IU31" s="40"/>
      <c r="IV31" s="40"/>
    </row>
    <row r="32" spans="2:256" ht="16.5" customHeight="1" x14ac:dyDescent="0.25">
      <c r="B32" s="25" t="s">
        <v>26</v>
      </c>
      <c r="C32" s="297"/>
      <c r="D32" s="298"/>
      <c r="E32" s="263"/>
      <c r="F32" s="156"/>
      <c r="G32" s="156"/>
      <c r="H32" s="156"/>
      <c r="I32" s="156"/>
      <c r="J32" s="156"/>
      <c r="K32" s="156"/>
      <c r="L32" s="156"/>
      <c r="M32" s="156"/>
      <c r="N32" s="156"/>
      <c r="O32" s="156"/>
      <c r="P32" s="157"/>
      <c r="Q32" s="40"/>
      <c r="R32"/>
      <c r="S32"/>
      <c r="T32"/>
      <c r="U32"/>
      <c r="V32" s="40"/>
      <c r="W32" s="40"/>
      <c r="X32" s="40"/>
      <c r="Y32" s="40"/>
      <c r="Z32" s="40"/>
      <c r="AA32" s="40"/>
      <c r="AB32" s="40"/>
      <c r="AC32" s="40"/>
      <c r="AD32" s="40"/>
      <c r="AE32" s="40"/>
      <c r="AF32" s="40"/>
      <c r="AG32" s="40"/>
      <c r="AH32" s="40"/>
      <c r="AI32" s="40"/>
      <c r="AJ32" s="40"/>
      <c r="AK32" s="40"/>
      <c r="AL32" s="40"/>
      <c r="AM32" s="40"/>
      <c r="AN32" s="40"/>
      <c r="AO32" s="40"/>
      <c r="AP32" s="40"/>
      <c r="AQ32" s="40"/>
      <c r="AR32" s="40"/>
      <c r="AS32" s="40"/>
      <c r="AT32" s="40"/>
      <c r="AU32" s="40"/>
      <c r="AV32" s="40"/>
      <c r="AW32" s="40"/>
      <c r="AX32" s="40"/>
      <c r="AY32" s="40"/>
      <c r="AZ32" s="40"/>
      <c r="BA32" s="40"/>
      <c r="BB32" s="40"/>
      <c r="BC32" s="40"/>
      <c r="BD32" s="40"/>
      <c r="BE32" s="40"/>
      <c r="BF32" s="40"/>
      <c r="BG32" s="40"/>
      <c r="BH32" s="40"/>
      <c r="BI32" s="40"/>
      <c r="BJ32" s="40"/>
      <c r="BK32" s="40"/>
      <c r="BL32" s="40"/>
      <c r="BM32" s="40"/>
      <c r="BN32" s="40"/>
      <c r="BO32" s="40"/>
      <c r="BP32" s="40"/>
      <c r="BQ32" s="40"/>
      <c r="BR32" s="40"/>
      <c r="BS32" s="40"/>
      <c r="BT32" s="40"/>
      <c r="BU32" s="40"/>
      <c r="BV32" s="40"/>
      <c r="BW32" s="40"/>
      <c r="BX32" s="40"/>
      <c r="BY32" s="40"/>
      <c r="BZ32" s="40"/>
      <c r="CA32" s="40"/>
      <c r="CB32" s="40"/>
      <c r="CC32" s="40"/>
      <c r="CD32" s="40"/>
      <c r="CE32" s="40"/>
      <c r="CF32" s="40"/>
      <c r="CG32" s="40"/>
      <c r="CH32" s="40"/>
      <c r="CI32" s="40"/>
      <c r="CJ32" s="40"/>
      <c r="CK32" s="40"/>
      <c r="CL32" s="40"/>
      <c r="CM32" s="40"/>
      <c r="CN32" s="40"/>
      <c r="CO32" s="40"/>
      <c r="CP32" s="40"/>
      <c r="CQ32" s="40"/>
      <c r="CR32" s="40"/>
      <c r="CS32" s="40"/>
      <c r="CT32" s="40"/>
      <c r="CU32" s="40"/>
      <c r="CV32" s="40"/>
      <c r="CW32" s="40"/>
      <c r="CX32" s="40"/>
      <c r="CY32" s="40"/>
      <c r="CZ32" s="40"/>
      <c r="DA32" s="40"/>
      <c r="DB32" s="40"/>
      <c r="DC32" s="40"/>
      <c r="DD32" s="40"/>
      <c r="DE32" s="40"/>
      <c r="DF32" s="40"/>
      <c r="DG32" s="40"/>
      <c r="DH32" s="40"/>
      <c r="DI32" s="40"/>
      <c r="DJ32" s="40"/>
      <c r="DK32" s="40"/>
      <c r="DL32" s="40"/>
      <c r="DM32" s="40"/>
      <c r="DN32" s="40"/>
      <c r="DO32" s="40"/>
      <c r="DP32" s="40"/>
      <c r="DQ32" s="40"/>
      <c r="DR32" s="40"/>
      <c r="DS32" s="40"/>
      <c r="DT32" s="40"/>
      <c r="DU32" s="40"/>
      <c r="DV32" s="40"/>
      <c r="DW32" s="40"/>
      <c r="DX32" s="40"/>
      <c r="DY32" s="40"/>
      <c r="DZ32" s="40"/>
      <c r="EA32" s="40"/>
      <c r="EB32" s="40"/>
      <c r="EC32" s="40"/>
      <c r="ED32" s="40"/>
      <c r="EE32" s="40"/>
      <c r="EF32" s="40"/>
      <c r="EG32" s="40"/>
      <c r="EH32" s="40"/>
      <c r="EI32" s="40"/>
      <c r="EJ32" s="40"/>
      <c r="EK32" s="40"/>
      <c r="EL32" s="40"/>
      <c r="EM32" s="40"/>
      <c r="EN32" s="40"/>
      <c r="EO32" s="40"/>
      <c r="EP32" s="40"/>
      <c r="EQ32" s="40"/>
      <c r="ER32" s="40"/>
      <c r="ES32" s="40"/>
      <c r="ET32" s="40"/>
      <c r="EU32" s="40"/>
      <c r="EV32" s="40"/>
      <c r="EW32" s="40"/>
      <c r="EX32" s="40"/>
      <c r="EY32" s="40"/>
      <c r="EZ32" s="40"/>
      <c r="FA32" s="40"/>
      <c r="FB32" s="40"/>
      <c r="FC32" s="40"/>
      <c r="FD32" s="40"/>
      <c r="FE32" s="40"/>
      <c r="FF32" s="40"/>
      <c r="FG32" s="40"/>
      <c r="FH32" s="40"/>
      <c r="FI32" s="40"/>
      <c r="FJ32" s="40"/>
      <c r="FK32" s="40"/>
      <c r="FL32" s="40"/>
      <c r="FM32" s="40"/>
      <c r="FN32" s="40"/>
      <c r="FO32" s="40"/>
      <c r="FP32" s="40"/>
      <c r="FQ32" s="40"/>
      <c r="FR32" s="40"/>
      <c r="FS32" s="40"/>
      <c r="FT32" s="40"/>
      <c r="FU32" s="40"/>
      <c r="FV32" s="40"/>
      <c r="FW32" s="40"/>
      <c r="FX32" s="40"/>
      <c r="FY32" s="40"/>
      <c r="FZ32" s="40"/>
      <c r="GA32" s="40"/>
      <c r="GB32" s="40"/>
      <c r="GC32" s="40"/>
      <c r="GD32" s="40"/>
      <c r="GE32" s="40"/>
      <c r="GF32" s="40"/>
      <c r="GG32" s="40"/>
      <c r="GH32" s="40"/>
      <c r="GI32" s="40"/>
      <c r="GJ32" s="40"/>
      <c r="GK32" s="40"/>
      <c r="GL32" s="40"/>
      <c r="GM32" s="40"/>
      <c r="GN32" s="40"/>
      <c r="GO32" s="40"/>
      <c r="GP32" s="40"/>
      <c r="GQ32" s="40"/>
      <c r="GR32" s="40"/>
      <c r="GS32" s="40"/>
      <c r="GT32" s="40"/>
      <c r="GU32" s="40"/>
      <c r="GV32" s="40"/>
      <c r="GW32" s="40"/>
      <c r="GX32" s="40"/>
      <c r="GY32" s="40"/>
      <c r="GZ32" s="40"/>
      <c r="HA32" s="40"/>
      <c r="HB32" s="40"/>
      <c r="HC32" s="40"/>
      <c r="HD32" s="40"/>
      <c r="HE32" s="40"/>
      <c r="HF32" s="40"/>
      <c r="HG32" s="40"/>
      <c r="HH32" s="40"/>
      <c r="HI32" s="40"/>
      <c r="HJ32" s="40"/>
      <c r="HK32" s="40"/>
      <c r="HL32" s="40"/>
      <c r="HM32" s="40"/>
      <c r="HN32" s="40"/>
      <c r="HO32" s="40"/>
      <c r="HP32" s="40"/>
      <c r="HQ32" s="40"/>
      <c r="HR32" s="40"/>
      <c r="HS32" s="40"/>
      <c r="HT32" s="40"/>
      <c r="HU32" s="40"/>
      <c r="HV32" s="40"/>
      <c r="HW32" s="40"/>
      <c r="HX32" s="40"/>
      <c r="HY32" s="40"/>
      <c r="HZ32" s="40"/>
      <c r="IA32" s="40"/>
      <c r="IB32" s="40"/>
      <c r="IC32" s="40"/>
      <c r="ID32" s="40"/>
      <c r="IE32" s="40"/>
      <c r="IF32" s="40"/>
      <c r="IG32" s="40"/>
      <c r="IH32" s="40"/>
      <c r="II32" s="40"/>
      <c r="IJ32" s="40"/>
      <c r="IK32" s="40"/>
      <c r="IL32" s="40"/>
      <c r="IM32" s="40"/>
      <c r="IN32" s="40"/>
      <c r="IO32" s="40"/>
      <c r="IP32" s="40"/>
      <c r="IQ32" s="40"/>
      <c r="IR32" s="40"/>
      <c r="IS32" s="40"/>
      <c r="IT32" s="40"/>
      <c r="IU32" s="40"/>
      <c r="IV32" s="40"/>
    </row>
    <row r="33" spans="2:256" ht="16.5" customHeight="1" x14ac:dyDescent="0.25">
      <c r="B33" s="41" t="s">
        <v>27</v>
      </c>
      <c r="C33" s="297" t="s">
        <v>28</v>
      </c>
      <c r="D33" s="298"/>
      <c r="E33" s="267">
        <f>E17*E18+E20*E21+E23*E24+E26*E27+E29*E30</f>
        <v>0</v>
      </c>
      <c r="F33" s="164">
        <f t="shared" ref="F33:P33" si="3">F17*F18+F20*F21+F23*F24+F26*F27+F29*F30</f>
        <v>0</v>
      </c>
      <c r="G33" s="164">
        <f t="shared" si="3"/>
        <v>0</v>
      </c>
      <c r="H33" s="164">
        <f t="shared" si="3"/>
        <v>0</v>
      </c>
      <c r="I33" s="164">
        <f t="shared" si="3"/>
        <v>0</v>
      </c>
      <c r="J33" s="164">
        <f t="shared" si="3"/>
        <v>0</v>
      </c>
      <c r="K33" s="164">
        <f t="shared" si="3"/>
        <v>0</v>
      </c>
      <c r="L33" s="164">
        <f t="shared" si="3"/>
        <v>0</v>
      </c>
      <c r="M33" s="164">
        <f t="shared" si="3"/>
        <v>0</v>
      </c>
      <c r="N33" s="164">
        <f t="shared" si="3"/>
        <v>0</v>
      </c>
      <c r="O33" s="164">
        <f t="shared" si="3"/>
        <v>0</v>
      </c>
      <c r="P33" s="165">
        <f t="shared" si="3"/>
        <v>0</v>
      </c>
      <c r="R33"/>
      <c r="S33"/>
      <c r="T33"/>
      <c r="U33"/>
      <c r="V33" s="39" t="s">
        <v>13</v>
      </c>
      <c r="AA33" s="9"/>
    </row>
    <row r="34" spans="2:256" ht="16.5" customHeight="1" x14ac:dyDescent="0.25">
      <c r="B34" s="41" t="s">
        <v>29</v>
      </c>
      <c r="C34" s="297" t="s">
        <v>30</v>
      </c>
      <c r="D34" s="298"/>
      <c r="E34" s="268" t="str">
        <f>IFERROR(E33/E14,"0")</f>
        <v>0</v>
      </c>
      <c r="F34" s="166" t="str">
        <f t="shared" ref="F34:P34" si="4">IFERROR(F33/F14,"0")</f>
        <v>0</v>
      </c>
      <c r="G34" s="166" t="str">
        <f t="shared" si="4"/>
        <v>0</v>
      </c>
      <c r="H34" s="166" t="str">
        <f t="shared" si="4"/>
        <v>0</v>
      </c>
      <c r="I34" s="166" t="str">
        <f t="shared" si="4"/>
        <v>0</v>
      </c>
      <c r="J34" s="166" t="str">
        <f t="shared" si="4"/>
        <v>0</v>
      </c>
      <c r="K34" s="166" t="str">
        <f t="shared" si="4"/>
        <v>0</v>
      </c>
      <c r="L34" s="166" t="str">
        <f t="shared" si="4"/>
        <v>0</v>
      </c>
      <c r="M34" s="166" t="str">
        <f t="shared" si="4"/>
        <v>0</v>
      </c>
      <c r="N34" s="166" t="str">
        <f t="shared" si="4"/>
        <v>0</v>
      </c>
      <c r="O34" s="166" t="str">
        <f t="shared" si="4"/>
        <v>0</v>
      </c>
      <c r="P34" s="165" t="str">
        <f t="shared" si="4"/>
        <v>0</v>
      </c>
      <c r="Q34" s="40"/>
      <c r="R34"/>
      <c r="S34"/>
      <c r="T34"/>
      <c r="U34"/>
      <c r="V34" s="40"/>
      <c r="W34" s="40"/>
      <c r="X34" s="40"/>
      <c r="Y34" s="40"/>
      <c r="Z34" s="40"/>
      <c r="AA34" s="40"/>
      <c r="AB34" s="40"/>
      <c r="AC34" s="40"/>
      <c r="AD34" s="40"/>
      <c r="AE34" s="40"/>
      <c r="AF34" s="40"/>
      <c r="AG34" s="40"/>
      <c r="AH34" s="40"/>
      <c r="AI34" s="40"/>
      <c r="AJ34" s="40"/>
      <c r="AK34" s="40"/>
      <c r="AL34" s="40"/>
      <c r="AM34" s="40"/>
      <c r="AN34" s="40"/>
      <c r="AO34" s="40"/>
      <c r="AP34" s="40"/>
      <c r="AQ34" s="40"/>
      <c r="AR34" s="40"/>
      <c r="AS34" s="40"/>
      <c r="AT34" s="40"/>
      <c r="AU34" s="40"/>
      <c r="AV34" s="40"/>
      <c r="AW34" s="40"/>
      <c r="AX34" s="40"/>
      <c r="AY34" s="40"/>
      <c r="AZ34" s="40"/>
      <c r="BA34" s="40"/>
      <c r="BB34" s="40"/>
      <c r="BC34" s="40"/>
      <c r="BD34" s="40"/>
      <c r="BE34" s="40"/>
      <c r="BF34" s="40"/>
      <c r="BG34" s="40"/>
      <c r="BH34" s="40"/>
      <c r="BI34" s="40"/>
      <c r="BJ34" s="40"/>
      <c r="BK34" s="40"/>
      <c r="BL34" s="40"/>
      <c r="BM34" s="40"/>
      <c r="BN34" s="40"/>
      <c r="BO34" s="40"/>
      <c r="BP34" s="40"/>
      <c r="BQ34" s="40"/>
      <c r="BR34" s="40"/>
      <c r="BS34" s="40"/>
      <c r="BT34" s="40"/>
      <c r="BU34" s="40"/>
      <c r="BV34" s="40"/>
      <c r="BW34" s="40"/>
      <c r="BX34" s="40"/>
      <c r="BY34" s="40"/>
      <c r="BZ34" s="40"/>
      <c r="CA34" s="40"/>
      <c r="CB34" s="40"/>
      <c r="CC34" s="40"/>
      <c r="CD34" s="40"/>
      <c r="CE34" s="40"/>
      <c r="CF34" s="40"/>
      <c r="CG34" s="40"/>
      <c r="CH34" s="40"/>
      <c r="CI34" s="40"/>
      <c r="CJ34" s="40"/>
      <c r="CK34" s="40"/>
      <c r="CL34" s="40"/>
      <c r="CM34" s="40"/>
      <c r="CN34" s="40"/>
      <c r="CO34" s="40"/>
      <c r="CP34" s="40"/>
      <c r="CQ34" s="40"/>
      <c r="CR34" s="40"/>
      <c r="CS34" s="40"/>
      <c r="CT34" s="40"/>
      <c r="CU34" s="40"/>
      <c r="CV34" s="40"/>
      <c r="CW34" s="40"/>
      <c r="CX34" s="40"/>
      <c r="CY34" s="40"/>
      <c r="CZ34" s="40"/>
      <c r="DA34" s="40"/>
      <c r="DB34" s="40"/>
      <c r="DC34" s="40"/>
      <c r="DD34" s="40"/>
      <c r="DE34" s="40"/>
      <c r="DF34" s="40"/>
      <c r="DG34" s="40"/>
      <c r="DH34" s="40"/>
      <c r="DI34" s="40"/>
      <c r="DJ34" s="40"/>
      <c r="DK34" s="40"/>
      <c r="DL34" s="40"/>
      <c r="DM34" s="40"/>
      <c r="DN34" s="40"/>
      <c r="DO34" s="40"/>
      <c r="DP34" s="40"/>
      <c r="DQ34" s="40"/>
      <c r="DR34" s="40"/>
      <c r="DS34" s="40"/>
      <c r="DT34" s="40"/>
      <c r="DU34" s="40"/>
      <c r="DV34" s="40"/>
      <c r="DW34" s="40"/>
      <c r="DX34" s="40"/>
      <c r="DY34" s="40"/>
      <c r="DZ34" s="40"/>
      <c r="EA34" s="40"/>
      <c r="EB34" s="40"/>
      <c r="EC34" s="40"/>
      <c r="ED34" s="40"/>
      <c r="EE34" s="40"/>
      <c r="EF34" s="40"/>
      <c r="EG34" s="40"/>
      <c r="EH34" s="40"/>
      <c r="EI34" s="40"/>
      <c r="EJ34" s="40"/>
      <c r="EK34" s="40"/>
      <c r="EL34" s="40"/>
      <c r="EM34" s="40"/>
      <c r="EN34" s="40"/>
      <c r="EO34" s="40"/>
      <c r="EP34" s="40"/>
      <c r="EQ34" s="40"/>
      <c r="ER34" s="40"/>
      <c r="ES34" s="40"/>
      <c r="ET34" s="40"/>
      <c r="EU34" s="40"/>
      <c r="EV34" s="40"/>
      <c r="EW34" s="40"/>
      <c r="EX34" s="40"/>
      <c r="EY34" s="40"/>
      <c r="EZ34" s="40"/>
      <c r="FA34" s="40"/>
      <c r="FB34" s="40"/>
      <c r="FC34" s="40"/>
      <c r="FD34" s="40"/>
      <c r="FE34" s="40"/>
      <c r="FF34" s="40"/>
      <c r="FG34" s="40"/>
      <c r="FH34" s="40"/>
      <c r="FI34" s="40"/>
      <c r="FJ34" s="40"/>
      <c r="FK34" s="40"/>
      <c r="FL34" s="40"/>
      <c r="FM34" s="40"/>
      <c r="FN34" s="40"/>
      <c r="FO34" s="40"/>
      <c r="FP34" s="40"/>
      <c r="FQ34" s="40"/>
      <c r="FR34" s="40"/>
      <c r="FS34" s="40"/>
      <c r="FT34" s="40"/>
      <c r="FU34" s="40"/>
      <c r="FV34" s="40"/>
      <c r="FW34" s="40"/>
      <c r="FX34" s="40"/>
      <c r="FY34" s="40"/>
      <c r="FZ34" s="40"/>
      <c r="GA34" s="40"/>
      <c r="GB34" s="40"/>
      <c r="GC34" s="40"/>
      <c r="GD34" s="40"/>
      <c r="GE34" s="40"/>
      <c r="GF34" s="40"/>
      <c r="GG34" s="40"/>
      <c r="GH34" s="40"/>
      <c r="GI34" s="40"/>
      <c r="GJ34" s="40"/>
      <c r="GK34" s="40"/>
      <c r="GL34" s="40"/>
      <c r="GM34" s="40"/>
      <c r="GN34" s="40"/>
      <c r="GO34" s="40"/>
      <c r="GP34" s="40"/>
      <c r="GQ34" s="40"/>
      <c r="GR34" s="40"/>
      <c r="GS34" s="40"/>
      <c r="GT34" s="40"/>
      <c r="GU34" s="40"/>
      <c r="GV34" s="40"/>
      <c r="GW34" s="40"/>
      <c r="GX34" s="40"/>
      <c r="GY34" s="40"/>
      <c r="GZ34" s="40"/>
      <c r="HA34" s="40"/>
      <c r="HB34" s="40"/>
      <c r="HC34" s="40"/>
      <c r="HD34" s="40"/>
      <c r="HE34" s="40"/>
      <c r="HF34" s="40"/>
      <c r="HG34" s="40"/>
      <c r="HH34" s="40"/>
      <c r="HI34" s="40"/>
      <c r="HJ34" s="40"/>
      <c r="HK34" s="40"/>
      <c r="HL34" s="40"/>
      <c r="HM34" s="40"/>
      <c r="HN34" s="40"/>
      <c r="HO34" s="40"/>
      <c r="HP34" s="40"/>
      <c r="HQ34" s="40"/>
      <c r="HR34" s="40"/>
      <c r="HS34" s="40"/>
      <c r="HT34" s="40"/>
      <c r="HU34" s="40"/>
      <c r="HV34" s="40"/>
      <c r="HW34" s="40"/>
      <c r="HX34" s="40"/>
      <c r="HY34" s="40"/>
      <c r="HZ34" s="40"/>
      <c r="IA34" s="40"/>
      <c r="IB34" s="40"/>
      <c r="IC34" s="40"/>
      <c r="ID34" s="40"/>
      <c r="IE34" s="40"/>
      <c r="IF34" s="40"/>
      <c r="IG34" s="40"/>
      <c r="IH34" s="40"/>
      <c r="II34" s="40"/>
      <c r="IJ34" s="40"/>
      <c r="IK34" s="40"/>
      <c r="IL34" s="40"/>
      <c r="IM34" s="40"/>
      <c r="IN34" s="40"/>
      <c r="IO34" s="40"/>
      <c r="IP34" s="40"/>
      <c r="IQ34" s="40"/>
      <c r="IR34" s="40"/>
      <c r="IS34" s="40"/>
      <c r="IT34" s="40"/>
      <c r="IU34" s="40"/>
      <c r="IV34" s="40"/>
    </row>
    <row r="35" spans="2:256" ht="16.5" customHeight="1" x14ac:dyDescent="0.25">
      <c r="B35" s="35" t="s">
        <v>31</v>
      </c>
      <c r="C35" s="297" t="s">
        <v>32</v>
      </c>
      <c r="D35" s="298"/>
      <c r="E35" s="263" t="str">
        <f>IFERROR((E17+E20+E23*0.5+E26*0.25+E29*0.6)/E14,"0")</f>
        <v>0</v>
      </c>
      <c r="F35" s="166" t="str">
        <f t="shared" ref="F35:P35" si="5">IFERROR((F17+F20+F23*0.5+F26*0.25+F29*0.6)/F14,"0")</f>
        <v>0</v>
      </c>
      <c r="G35" s="166" t="str">
        <f t="shared" si="5"/>
        <v>0</v>
      </c>
      <c r="H35" s="166" t="str">
        <f t="shared" si="5"/>
        <v>0</v>
      </c>
      <c r="I35" s="166" t="str">
        <f t="shared" si="5"/>
        <v>0</v>
      </c>
      <c r="J35" s="166" t="str">
        <f t="shared" si="5"/>
        <v>0</v>
      </c>
      <c r="K35" s="166" t="str">
        <f t="shared" si="5"/>
        <v>0</v>
      </c>
      <c r="L35" s="166" t="str">
        <f t="shared" si="5"/>
        <v>0</v>
      </c>
      <c r="M35" s="166" t="str">
        <f t="shared" si="5"/>
        <v>0</v>
      </c>
      <c r="N35" s="166" t="str">
        <f t="shared" si="5"/>
        <v>0</v>
      </c>
      <c r="O35" s="166" t="str">
        <f t="shared" si="5"/>
        <v>0</v>
      </c>
      <c r="P35" s="165" t="str">
        <f t="shared" si="5"/>
        <v>0</v>
      </c>
      <c r="Q35" s="40"/>
      <c r="R35"/>
      <c r="S35"/>
      <c r="T35"/>
      <c r="U35"/>
      <c r="V35" s="40"/>
      <c r="W35" s="40"/>
      <c r="X35" s="40"/>
      <c r="Y35" s="40"/>
      <c r="Z35" s="40"/>
      <c r="AA35" s="40"/>
      <c r="AB35" s="40"/>
      <c r="AC35" s="40"/>
      <c r="AD35" s="40"/>
      <c r="AE35" s="40"/>
      <c r="AF35" s="40"/>
      <c r="AG35" s="40"/>
      <c r="AH35" s="40"/>
      <c r="AI35" s="40"/>
      <c r="AJ35" s="40"/>
      <c r="AK35" s="40"/>
      <c r="AL35" s="40"/>
      <c r="AM35" s="40"/>
      <c r="AN35" s="40"/>
      <c r="AO35" s="40"/>
      <c r="AP35" s="40"/>
      <c r="AQ35" s="40"/>
      <c r="AR35" s="40"/>
      <c r="AS35" s="40"/>
      <c r="AT35" s="40"/>
      <c r="AU35" s="40"/>
      <c r="AV35" s="40"/>
      <c r="AW35" s="40"/>
      <c r="AX35" s="40"/>
      <c r="AY35" s="40"/>
      <c r="AZ35" s="40"/>
      <c r="BA35" s="40"/>
      <c r="BB35" s="40"/>
      <c r="BC35" s="40"/>
      <c r="BD35" s="40"/>
      <c r="BE35" s="40"/>
      <c r="BF35" s="40"/>
      <c r="BG35" s="40"/>
      <c r="BH35" s="40"/>
      <c r="BI35" s="40"/>
      <c r="BJ35" s="40"/>
      <c r="BK35" s="40"/>
      <c r="BL35" s="40"/>
      <c r="BM35" s="40"/>
      <c r="BN35" s="40"/>
      <c r="BO35" s="40"/>
      <c r="BP35" s="40"/>
      <c r="BQ35" s="40"/>
      <c r="BR35" s="40"/>
      <c r="BS35" s="40"/>
      <c r="BT35" s="40"/>
      <c r="BU35" s="40"/>
      <c r="BV35" s="40"/>
      <c r="BW35" s="40"/>
      <c r="BX35" s="40"/>
      <c r="BY35" s="40"/>
      <c r="BZ35" s="40"/>
      <c r="CA35" s="40"/>
      <c r="CB35" s="40"/>
      <c r="CC35" s="40"/>
      <c r="CD35" s="40"/>
      <c r="CE35" s="40"/>
      <c r="CF35" s="40"/>
      <c r="CG35" s="40"/>
      <c r="CH35" s="40"/>
      <c r="CI35" s="40"/>
      <c r="CJ35" s="40"/>
      <c r="CK35" s="40"/>
      <c r="CL35" s="40"/>
      <c r="CM35" s="40"/>
      <c r="CN35" s="40"/>
      <c r="CO35" s="40"/>
      <c r="CP35" s="40"/>
      <c r="CQ35" s="40"/>
      <c r="CR35" s="40"/>
      <c r="CS35" s="40"/>
      <c r="CT35" s="40"/>
      <c r="CU35" s="40"/>
      <c r="CV35" s="40"/>
      <c r="CW35" s="40"/>
      <c r="CX35" s="40"/>
      <c r="CY35" s="40"/>
      <c r="CZ35" s="40"/>
      <c r="DA35" s="40"/>
      <c r="DB35" s="40"/>
      <c r="DC35" s="40"/>
      <c r="DD35" s="40"/>
      <c r="DE35" s="40"/>
      <c r="DF35" s="40"/>
      <c r="DG35" s="40"/>
      <c r="DH35" s="40"/>
      <c r="DI35" s="40"/>
      <c r="DJ35" s="40"/>
      <c r="DK35" s="40"/>
      <c r="DL35" s="40"/>
      <c r="DM35" s="40"/>
      <c r="DN35" s="40"/>
      <c r="DO35" s="40"/>
      <c r="DP35" s="40"/>
      <c r="DQ35" s="40"/>
      <c r="DR35" s="40"/>
      <c r="DS35" s="40"/>
      <c r="DT35" s="40"/>
      <c r="DU35" s="40"/>
      <c r="DV35" s="40"/>
      <c r="DW35" s="40"/>
      <c r="DX35" s="40"/>
      <c r="DY35" s="40"/>
      <c r="DZ35" s="40"/>
      <c r="EA35" s="40"/>
      <c r="EB35" s="40"/>
      <c r="EC35" s="40"/>
      <c r="ED35" s="40"/>
      <c r="EE35" s="40"/>
      <c r="EF35" s="40"/>
      <c r="EG35" s="40"/>
      <c r="EH35" s="40"/>
      <c r="EI35" s="40"/>
      <c r="EJ35" s="40"/>
      <c r="EK35" s="40"/>
      <c r="EL35" s="40"/>
      <c r="EM35" s="40"/>
      <c r="EN35" s="40"/>
      <c r="EO35" s="40"/>
      <c r="EP35" s="40"/>
      <c r="EQ35" s="40"/>
      <c r="ER35" s="40"/>
      <c r="ES35" s="40"/>
      <c r="ET35" s="40"/>
      <c r="EU35" s="40"/>
      <c r="EV35" s="40"/>
      <c r="EW35" s="40"/>
      <c r="EX35" s="40"/>
      <c r="EY35" s="40"/>
      <c r="EZ35" s="40"/>
      <c r="FA35" s="40"/>
      <c r="FB35" s="40"/>
      <c r="FC35" s="40"/>
      <c r="FD35" s="40"/>
      <c r="FE35" s="40"/>
      <c r="FF35" s="40"/>
      <c r="FG35" s="40"/>
      <c r="FH35" s="40"/>
      <c r="FI35" s="40"/>
      <c r="FJ35" s="40"/>
      <c r="FK35" s="40"/>
      <c r="FL35" s="40"/>
      <c r="FM35" s="40"/>
      <c r="FN35" s="40"/>
      <c r="FO35" s="40"/>
      <c r="FP35" s="40"/>
      <c r="FQ35" s="40"/>
      <c r="FR35" s="40"/>
      <c r="FS35" s="40"/>
      <c r="FT35" s="40"/>
      <c r="FU35" s="40"/>
      <c r="FV35" s="40"/>
      <c r="FW35" s="40"/>
      <c r="FX35" s="40"/>
      <c r="FY35" s="40"/>
      <c r="FZ35" s="40"/>
      <c r="GA35" s="40"/>
      <c r="GB35" s="40"/>
      <c r="GC35" s="40"/>
      <c r="GD35" s="40"/>
      <c r="GE35" s="40"/>
      <c r="GF35" s="40"/>
      <c r="GG35" s="40"/>
      <c r="GH35" s="40"/>
      <c r="GI35" s="40"/>
      <c r="GJ35" s="40"/>
      <c r="GK35" s="40"/>
      <c r="GL35" s="40"/>
      <c r="GM35" s="40"/>
      <c r="GN35" s="40"/>
      <c r="GO35" s="40"/>
      <c r="GP35" s="40"/>
      <c r="GQ35" s="40"/>
      <c r="GR35" s="40"/>
      <c r="GS35" s="40"/>
      <c r="GT35" s="40"/>
      <c r="GU35" s="40"/>
      <c r="GV35" s="40"/>
      <c r="GW35" s="40"/>
      <c r="GX35" s="40"/>
      <c r="GY35" s="40"/>
      <c r="GZ35" s="40"/>
      <c r="HA35" s="40"/>
      <c r="HB35" s="40"/>
      <c r="HC35" s="40"/>
      <c r="HD35" s="40"/>
      <c r="HE35" s="40"/>
      <c r="HF35" s="40"/>
      <c r="HG35" s="40"/>
      <c r="HH35" s="40"/>
      <c r="HI35" s="40"/>
      <c r="HJ35" s="40"/>
      <c r="HK35" s="40"/>
      <c r="HL35" s="40"/>
      <c r="HM35" s="40"/>
      <c r="HN35" s="40"/>
      <c r="HO35" s="40"/>
      <c r="HP35" s="40"/>
      <c r="HQ35" s="40"/>
      <c r="HR35" s="40"/>
      <c r="HS35" s="40"/>
      <c r="HT35" s="40"/>
      <c r="HU35" s="40"/>
      <c r="HV35" s="40"/>
      <c r="HW35" s="40"/>
      <c r="HX35" s="40"/>
      <c r="HY35" s="40"/>
      <c r="HZ35" s="40"/>
      <c r="IA35" s="40"/>
      <c r="IB35" s="40"/>
      <c r="IC35" s="40"/>
      <c r="ID35" s="40"/>
      <c r="IE35" s="40"/>
      <c r="IF35" s="40"/>
      <c r="IG35" s="40"/>
      <c r="IH35" s="40"/>
      <c r="II35" s="40"/>
      <c r="IJ35" s="40"/>
      <c r="IK35" s="40"/>
      <c r="IL35" s="40"/>
      <c r="IM35" s="40"/>
      <c r="IN35" s="40"/>
      <c r="IO35" s="40"/>
      <c r="IP35" s="40"/>
      <c r="IQ35" s="40"/>
      <c r="IR35" s="40"/>
      <c r="IS35" s="40"/>
      <c r="IT35" s="40"/>
      <c r="IU35" s="40"/>
      <c r="IV35" s="40"/>
    </row>
    <row r="36" spans="2:256" ht="16.5" customHeight="1" x14ac:dyDescent="0.25">
      <c r="B36" s="37"/>
      <c r="C36" s="297"/>
      <c r="D36" s="298"/>
      <c r="E36" s="263"/>
      <c r="F36" s="153"/>
      <c r="G36" s="153"/>
      <c r="H36" s="153"/>
      <c r="I36" s="153"/>
      <c r="J36" s="153"/>
      <c r="K36" s="153"/>
      <c r="L36" s="153"/>
      <c r="M36" s="153"/>
      <c r="N36" s="153"/>
      <c r="O36" s="153"/>
      <c r="P36" s="154"/>
      <c r="R36"/>
      <c r="S36"/>
      <c r="T36"/>
      <c r="U36"/>
    </row>
    <row r="37" spans="2:256" ht="16.5" customHeight="1" thickBot="1" x14ac:dyDescent="0.3">
      <c r="B37" s="36" t="s">
        <v>33</v>
      </c>
      <c r="C37" s="308"/>
      <c r="D37" s="309"/>
      <c r="E37" s="264" t="s">
        <v>13</v>
      </c>
      <c r="F37" s="158"/>
      <c r="G37" s="158"/>
      <c r="H37" s="158"/>
      <c r="I37" s="158"/>
      <c r="J37" s="158"/>
      <c r="K37" s="158"/>
      <c r="L37" s="158"/>
      <c r="M37" s="158"/>
      <c r="N37" s="158"/>
      <c r="O37" s="158"/>
      <c r="P37" s="159"/>
      <c r="Q37" s="40"/>
      <c r="R37"/>
      <c r="S37"/>
      <c r="T37"/>
      <c r="U37"/>
      <c r="V37" s="40"/>
      <c r="W37" s="40"/>
      <c r="X37" s="40"/>
      <c r="Y37" s="40"/>
      <c r="Z37" s="40"/>
      <c r="AA37" s="40"/>
      <c r="AB37" s="40"/>
      <c r="AC37" s="40"/>
      <c r="AD37" s="40"/>
      <c r="AE37" s="40"/>
      <c r="AF37" s="40"/>
      <c r="AG37" s="40"/>
      <c r="AH37" s="40"/>
      <c r="AI37" s="40"/>
      <c r="AJ37" s="40"/>
      <c r="AK37" s="40"/>
      <c r="AL37" s="40"/>
      <c r="AM37" s="40"/>
      <c r="AN37" s="40"/>
      <c r="AO37" s="40"/>
      <c r="AP37" s="40"/>
      <c r="AQ37" s="40"/>
      <c r="AR37" s="40"/>
      <c r="AS37" s="40"/>
      <c r="AT37" s="40"/>
      <c r="AU37" s="40"/>
      <c r="AV37" s="40"/>
      <c r="AW37" s="40"/>
      <c r="AX37" s="40"/>
      <c r="AY37" s="40"/>
      <c r="AZ37" s="40"/>
      <c r="BA37" s="40"/>
      <c r="BB37" s="40"/>
      <c r="BC37" s="40"/>
      <c r="BD37" s="40"/>
      <c r="BE37" s="40"/>
      <c r="BF37" s="40"/>
      <c r="BG37" s="40"/>
      <c r="BH37" s="40"/>
      <c r="BI37" s="40"/>
      <c r="BJ37" s="40"/>
      <c r="BK37" s="40"/>
      <c r="BL37" s="40"/>
      <c r="BM37" s="40"/>
      <c r="BN37" s="40"/>
      <c r="BO37" s="40"/>
      <c r="BP37" s="40"/>
      <c r="BQ37" s="40"/>
      <c r="BR37" s="40"/>
      <c r="BS37" s="40"/>
      <c r="BT37" s="40"/>
      <c r="BU37" s="40"/>
      <c r="BV37" s="40"/>
      <c r="BW37" s="40"/>
      <c r="BX37" s="40"/>
      <c r="BY37" s="40"/>
      <c r="BZ37" s="40"/>
      <c r="CA37" s="40"/>
      <c r="CB37" s="40"/>
      <c r="CC37" s="40"/>
      <c r="CD37" s="40"/>
      <c r="CE37" s="40"/>
      <c r="CF37" s="40"/>
      <c r="CG37" s="40"/>
      <c r="CH37" s="40"/>
      <c r="CI37" s="40"/>
      <c r="CJ37" s="40"/>
      <c r="CK37" s="40"/>
      <c r="CL37" s="40"/>
      <c r="CM37" s="40"/>
      <c r="CN37" s="40"/>
      <c r="CO37" s="40"/>
      <c r="CP37" s="40"/>
      <c r="CQ37" s="40"/>
      <c r="CR37" s="40"/>
      <c r="CS37" s="40"/>
      <c r="CT37" s="40"/>
      <c r="CU37" s="40"/>
      <c r="CV37" s="40"/>
      <c r="CW37" s="40"/>
      <c r="CX37" s="40"/>
      <c r="CY37" s="40"/>
      <c r="CZ37" s="40"/>
      <c r="DA37" s="40"/>
      <c r="DB37" s="40"/>
      <c r="DC37" s="40"/>
      <c r="DD37" s="40"/>
      <c r="DE37" s="40"/>
      <c r="DF37" s="40"/>
      <c r="DG37" s="40"/>
      <c r="DH37" s="40"/>
      <c r="DI37" s="40"/>
      <c r="DJ37" s="40"/>
      <c r="DK37" s="40"/>
      <c r="DL37" s="40"/>
      <c r="DM37" s="40"/>
      <c r="DN37" s="40"/>
      <c r="DO37" s="40"/>
      <c r="DP37" s="40"/>
      <c r="DQ37" s="40"/>
      <c r="DR37" s="40"/>
      <c r="DS37" s="40"/>
      <c r="DT37" s="40"/>
      <c r="DU37" s="40"/>
      <c r="DV37" s="40"/>
      <c r="DW37" s="40"/>
      <c r="DX37" s="40"/>
      <c r="DY37" s="40"/>
      <c r="DZ37" s="40"/>
      <c r="EA37" s="40"/>
      <c r="EB37" s="40"/>
      <c r="EC37" s="40"/>
      <c r="ED37" s="40"/>
      <c r="EE37" s="40"/>
      <c r="EF37" s="40"/>
      <c r="EG37" s="40"/>
      <c r="EH37" s="40"/>
      <c r="EI37" s="40"/>
      <c r="EJ37" s="40"/>
      <c r="EK37" s="40"/>
      <c r="EL37" s="40"/>
      <c r="EM37" s="40"/>
      <c r="EN37" s="40"/>
      <c r="EO37" s="40"/>
      <c r="EP37" s="40"/>
      <c r="EQ37" s="40"/>
      <c r="ER37" s="40"/>
      <c r="ES37" s="40"/>
      <c r="ET37" s="40"/>
      <c r="EU37" s="40"/>
      <c r="EV37" s="40"/>
      <c r="EW37" s="40"/>
      <c r="EX37" s="40"/>
      <c r="EY37" s="40"/>
      <c r="EZ37" s="40"/>
      <c r="FA37" s="40"/>
      <c r="FB37" s="40"/>
      <c r="FC37" s="40"/>
      <c r="FD37" s="40"/>
      <c r="FE37" s="40"/>
      <c r="FF37" s="40"/>
      <c r="FG37" s="40"/>
      <c r="FH37" s="40"/>
      <c r="FI37" s="40"/>
      <c r="FJ37" s="40"/>
      <c r="FK37" s="40"/>
      <c r="FL37" s="40"/>
      <c r="FM37" s="40"/>
      <c r="FN37" s="40"/>
      <c r="FO37" s="40"/>
      <c r="FP37" s="40"/>
      <c r="FQ37" s="40"/>
      <c r="FR37" s="40"/>
      <c r="FS37" s="40"/>
      <c r="FT37" s="40"/>
      <c r="FU37" s="40"/>
      <c r="FV37" s="40"/>
      <c r="FW37" s="40"/>
      <c r="FX37" s="40"/>
      <c r="FY37" s="40"/>
      <c r="FZ37" s="40"/>
      <c r="GA37" s="40"/>
      <c r="GB37" s="40"/>
      <c r="GC37" s="40"/>
      <c r="GD37" s="40"/>
      <c r="GE37" s="40"/>
      <c r="GF37" s="40"/>
      <c r="GG37" s="40"/>
      <c r="GH37" s="40"/>
      <c r="GI37" s="40"/>
      <c r="GJ37" s="40"/>
      <c r="GK37" s="40"/>
      <c r="GL37" s="40"/>
      <c r="GM37" s="40"/>
      <c r="GN37" s="40"/>
      <c r="GO37" s="40"/>
      <c r="GP37" s="40"/>
      <c r="GQ37" s="40"/>
      <c r="GR37" s="40"/>
      <c r="GS37" s="40"/>
      <c r="GT37" s="40"/>
      <c r="GU37" s="40"/>
      <c r="GV37" s="40"/>
      <c r="GW37" s="40"/>
      <c r="GX37" s="40"/>
      <c r="GY37" s="40"/>
      <c r="GZ37" s="40"/>
      <c r="HA37" s="40"/>
      <c r="HB37" s="40"/>
      <c r="HC37" s="40"/>
      <c r="HD37" s="40"/>
      <c r="HE37" s="40"/>
      <c r="HF37" s="40"/>
      <c r="HG37" s="40"/>
      <c r="HH37" s="40"/>
      <c r="HI37" s="40"/>
      <c r="HJ37" s="40"/>
      <c r="HK37" s="40"/>
      <c r="HL37" s="40"/>
      <c r="HM37" s="40"/>
      <c r="HN37" s="40"/>
      <c r="HO37" s="40"/>
      <c r="HP37" s="40"/>
      <c r="HQ37" s="40"/>
      <c r="HR37" s="40"/>
      <c r="HS37" s="40"/>
      <c r="HT37" s="40"/>
      <c r="HU37" s="40"/>
      <c r="HV37" s="40"/>
      <c r="HW37" s="40"/>
      <c r="HX37" s="40"/>
      <c r="HY37" s="40"/>
      <c r="HZ37" s="40"/>
      <c r="IA37" s="40"/>
      <c r="IB37" s="40"/>
      <c r="IC37" s="40"/>
      <c r="ID37" s="40"/>
      <c r="IE37" s="40"/>
      <c r="IF37" s="40"/>
      <c r="IG37" s="40"/>
      <c r="IH37" s="40"/>
      <c r="II37" s="40"/>
      <c r="IJ37" s="40"/>
      <c r="IK37" s="40"/>
      <c r="IL37" s="40"/>
      <c r="IM37" s="40"/>
      <c r="IN37" s="40"/>
      <c r="IO37" s="40"/>
      <c r="IP37" s="40"/>
      <c r="IQ37" s="40"/>
      <c r="IR37" s="40"/>
      <c r="IS37" s="40"/>
      <c r="IT37" s="40"/>
      <c r="IU37" s="40"/>
      <c r="IV37" s="40"/>
    </row>
    <row r="38" spans="2:256" ht="16.5" customHeight="1" thickTop="1" x14ac:dyDescent="0.25">
      <c r="B38" s="25"/>
      <c r="C38" s="297"/>
      <c r="D38" s="298"/>
      <c r="E38" s="261"/>
      <c r="F38" s="156"/>
      <c r="G38" s="156"/>
      <c r="H38" s="156"/>
      <c r="I38" s="156"/>
      <c r="J38" s="156"/>
      <c r="K38" s="156"/>
      <c r="L38" s="156"/>
      <c r="M38" s="156"/>
      <c r="N38" s="156"/>
      <c r="O38" s="156"/>
      <c r="P38" s="157"/>
      <c r="Q38" s="40"/>
      <c r="R38"/>
      <c r="S38"/>
      <c r="T38"/>
      <c r="U38"/>
      <c r="V38" s="40"/>
      <c r="W38" s="40"/>
      <c r="X38" s="40"/>
      <c r="Y38" s="40"/>
      <c r="Z38" s="40"/>
      <c r="AA38" s="40"/>
      <c r="AB38" s="40"/>
      <c r="AC38" s="40"/>
      <c r="AD38" s="40"/>
      <c r="AE38" s="40"/>
      <c r="AF38" s="40"/>
      <c r="AG38" s="40"/>
      <c r="AH38" s="40"/>
      <c r="AI38" s="40"/>
      <c r="AJ38" s="40"/>
      <c r="AK38" s="40"/>
      <c r="AL38" s="40"/>
      <c r="AM38" s="40"/>
      <c r="AN38" s="40"/>
      <c r="AO38" s="40"/>
      <c r="AP38" s="40"/>
      <c r="AQ38" s="40"/>
      <c r="AR38" s="40"/>
      <c r="AS38" s="40"/>
      <c r="AT38" s="40"/>
      <c r="AU38" s="40"/>
      <c r="AV38" s="40"/>
      <c r="AW38" s="40"/>
      <c r="AX38" s="40"/>
      <c r="AY38" s="40"/>
      <c r="AZ38" s="40"/>
      <c r="BA38" s="40"/>
      <c r="BB38" s="40"/>
      <c r="BC38" s="40"/>
      <c r="BD38" s="40"/>
      <c r="BE38" s="40"/>
      <c r="BF38" s="40"/>
      <c r="BG38" s="40"/>
      <c r="BH38" s="40"/>
      <c r="BI38" s="40"/>
      <c r="BJ38" s="40"/>
      <c r="BK38" s="40"/>
      <c r="BL38" s="40"/>
      <c r="BM38" s="40"/>
      <c r="BN38" s="40"/>
      <c r="BO38" s="40"/>
      <c r="BP38" s="40"/>
      <c r="BQ38" s="40"/>
      <c r="BR38" s="40"/>
      <c r="BS38" s="40"/>
      <c r="BT38" s="40"/>
      <c r="BU38" s="40"/>
      <c r="BV38" s="40"/>
      <c r="BW38" s="40"/>
      <c r="BX38" s="40"/>
      <c r="BY38" s="40"/>
      <c r="BZ38" s="40"/>
      <c r="CA38" s="40"/>
      <c r="CB38" s="40"/>
      <c r="CC38" s="40"/>
      <c r="CD38" s="40"/>
      <c r="CE38" s="40"/>
      <c r="CF38" s="40"/>
      <c r="CG38" s="40"/>
      <c r="CH38" s="40"/>
      <c r="CI38" s="40"/>
      <c r="CJ38" s="40"/>
      <c r="CK38" s="40"/>
      <c r="CL38" s="40"/>
      <c r="CM38" s="40"/>
      <c r="CN38" s="40"/>
      <c r="CO38" s="40"/>
      <c r="CP38" s="40"/>
      <c r="CQ38" s="40"/>
      <c r="CR38" s="40"/>
      <c r="CS38" s="40"/>
      <c r="CT38" s="40"/>
      <c r="CU38" s="40"/>
      <c r="CV38" s="40"/>
      <c r="CW38" s="40"/>
      <c r="CX38" s="40"/>
      <c r="CY38" s="40"/>
      <c r="CZ38" s="40"/>
      <c r="DA38" s="40"/>
      <c r="DB38" s="40"/>
      <c r="DC38" s="40"/>
      <c r="DD38" s="40"/>
      <c r="DE38" s="40"/>
      <c r="DF38" s="40"/>
      <c r="DG38" s="40"/>
      <c r="DH38" s="40"/>
      <c r="DI38" s="40"/>
      <c r="DJ38" s="40"/>
      <c r="DK38" s="40"/>
      <c r="DL38" s="40"/>
      <c r="DM38" s="40"/>
      <c r="DN38" s="40"/>
      <c r="DO38" s="40"/>
      <c r="DP38" s="40"/>
      <c r="DQ38" s="40"/>
      <c r="DR38" s="40"/>
      <c r="DS38" s="40"/>
      <c r="DT38" s="40"/>
      <c r="DU38" s="40"/>
      <c r="DV38" s="40"/>
      <c r="DW38" s="40"/>
      <c r="DX38" s="40"/>
      <c r="DY38" s="40"/>
      <c r="DZ38" s="40"/>
      <c r="EA38" s="40"/>
      <c r="EB38" s="40"/>
      <c r="EC38" s="40"/>
      <c r="ED38" s="40"/>
      <c r="EE38" s="40"/>
      <c r="EF38" s="40"/>
      <c r="EG38" s="40"/>
      <c r="EH38" s="40"/>
      <c r="EI38" s="40"/>
      <c r="EJ38" s="40"/>
      <c r="EK38" s="40"/>
      <c r="EL38" s="40"/>
      <c r="EM38" s="40"/>
      <c r="EN38" s="40"/>
      <c r="EO38" s="40"/>
      <c r="EP38" s="40"/>
      <c r="EQ38" s="40"/>
      <c r="ER38" s="40"/>
      <c r="ES38" s="40"/>
      <c r="ET38" s="40"/>
      <c r="EU38" s="40"/>
      <c r="EV38" s="40"/>
      <c r="EW38" s="40"/>
      <c r="EX38" s="40"/>
      <c r="EY38" s="40"/>
      <c r="EZ38" s="40"/>
      <c r="FA38" s="40"/>
      <c r="FB38" s="40"/>
      <c r="FC38" s="40"/>
      <c r="FD38" s="40"/>
      <c r="FE38" s="40"/>
      <c r="FF38" s="40"/>
      <c r="FG38" s="40"/>
      <c r="FH38" s="40"/>
      <c r="FI38" s="40"/>
      <c r="FJ38" s="40"/>
      <c r="FK38" s="40"/>
      <c r="FL38" s="40"/>
      <c r="FM38" s="40"/>
      <c r="FN38" s="40"/>
      <c r="FO38" s="40"/>
      <c r="FP38" s="40"/>
      <c r="FQ38" s="40"/>
      <c r="FR38" s="40"/>
      <c r="FS38" s="40"/>
      <c r="FT38" s="40"/>
      <c r="FU38" s="40"/>
      <c r="FV38" s="40"/>
      <c r="FW38" s="40"/>
      <c r="FX38" s="40"/>
      <c r="FY38" s="40"/>
      <c r="FZ38" s="40"/>
      <c r="GA38" s="40"/>
      <c r="GB38" s="40"/>
      <c r="GC38" s="40"/>
      <c r="GD38" s="40"/>
      <c r="GE38" s="40"/>
      <c r="GF38" s="40"/>
      <c r="GG38" s="40"/>
      <c r="GH38" s="40"/>
      <c r="GI38" s="40"/>
      <c r="GJ38" s="40"/>
      <c r="GK38" s="40"/>
      <c r="GL38" s="40"/>
      <c r="GM38" s="40"/>
      <c r="GN38" s="40"/>
      <c r="GO38" s="40"/>
      <c r="GP38" s="40"/>
      <c r="GQ38" s="40"/>
      <c r="GR38" s="40"/>
      <c r="GS38" s="40"/>
      <c r="GT38" s="40"/>
      <c r="GU38" s="40"/>
      <c r="GV38" s="40"/>
      <c r="GW38" s="40"/>
      <c r="GX38" s="40"/>
      <c r="GY38" s="40"/>
      <c r="GZ38" s="40"/>
      <c r="HA38" s="40"/>
      <c r="HB38" s="40"/>
      <c r="HC38" s="40"/>
      <c r="HD38" s="40"/>
      <c r="HE38" s="40"/>
      <c r="HF38" s="40"/>
      <c r="HG38" s="40"/>
      <c r="HH38" s="40"/>
      <c r="HI38" s="40"/>
      <c r="HJ38" s="40"/>
      <c r="HK38" s="40"/>
      <c r="HL38" s="40"/>
      <c r="HM38" s="40"/>
      <c r="HN38" s="40"/>
      <c r="HO38" s="40"/>
      <c r="HP38" s="40"/>
      <c r="HQ38" s="40"/>
      <c r="HR38" s="40"/>
      <c r="HS38" s="40"/>
      <c r="HT38" s="40"/>
      <c r="HU38" s="40"/>
      <c r="HV38" s="40"/>
      <c r="HW38" s="40"/>
      <c r="HX38" s="40"/>
      <c r="HY38" s="40"/>
      <c r="HZ38" s="40"/>
      <c r="IA38" s="40"/>
      <c r="IB38" s="40"/>
      <c r="IC38" s="40"/>
      <c r="ID38" s="40"/>
      <c r="IE38" s="40"/>
      <c r="IF38" s="40"/>
      <c r="IG38" s="40"/>
      <c r="IH38" s="40"/>
      <c r="II38" s="40"/>
      <c r="IJ38" s="40"/>
      <c r="IK38" s="40"/>
      <c r="IL38" s="40"/>
      <c r="IM38" s="40"/>
      <c r="IN38" s="40"/>
      <c r="IO38" s="40"/>
      <c r="IP38" s="40"/>
      <c r="IQ38" s="40"/>
      <c r="IR38" s="40"/>
      <c r="IS38" s="40"/>
      <c r="IT38" s="40"/>
      <c r="IU38" s="40"/>
      <c r="IV38" s="40"/>
    </row>
    <row r="39" spans="2:256" ht="16.5" customHeight="1" x14ac:dyDescent="0.25">
      <c r="B39" s="30" t="s">
        <v>34</v>
      </c>
      <c r="C39" s="297"/>
      <c r="D39" s="298"/>
      <c r="E39" s="261"/>
      <c r="F39" s="156"/>
      <c r="G39" s="156"/>
      <c r="H39" s="156"/>
      <c r="I39" s="156"/>
      <c r="J39" s="156"/>
      <c r="K39" s="156"/>
      <c r="L39" s="156"/>
      <c r="M39" s="156"/>
      <c r="N39" s="156"/>
      <c r="O39" s="156"/>
      <c r="P39" s="157"/>
      <c r="R39"/>
      <c r="S39"/>
      <c r="T39"/>
      <c r="U39"/>
    </row>
    <row r="40" spans="2:256" ht="16.5" customHeight="1" x14ac:dyDescent="0.25">
      <c r="B40" s="42" t="s">
        <v>35</v>
      </c>
      <c r="C40" s="297" t="s">
        <v>36</v>
      </c>
      <c r="D40" s="298"/>
      <c r="E40" s="265">
        <v>0</v>
      </c>
      <c r="F40" s="160">
        <v>0</v>
      </c>
      <c r="G40" s="167">
        <v>0</v>
      </c>
      <c r="H40" s="167">
        <v>0</v>
      </c>
      <c r="I40" s="168">
        <v>0</v>
      </c>
      <c r="J40" s="160">
        <v>0</v>
      </c>
      <c r="K40" s="160">
        <v>0</v>
      </c>
      <c r="L40" s="160">
        <v>0</v>
      </c>
      <c r="M40" s="160">
        <v>0</v>
      </c>
      <c r="N40" s="160">
        <v>0</v>
      </c>
      <c r="O40" s="160">
        <v>0</v>
      </c>
      <c r="P40" s="161">
        <v>0</v>
      </c>
      <c r="Q40" s="40"/>
      <c r="R40"/>
      <c r="S40"/>
      <c r="T40"/>
      <c r="U40"/>
      <c r="V40" s="40"/>
      <c r="W40" s="40"/>
      <c r="X40" s="40"/>
      <c r="Y40" s="40"/>
      <c r="Z40" s="40"/>
      <c r="AA40" s="40"/>
      <c r="AB40" s="40"/>
      <c r="AC40" s="40"/>
      <c r="AD40" s="40"/>
      <c r="AE40" s="40"/>
      <c r="AF40" s="40"/>
      <c r="AG40" s="40"/>
      <c r="AH40" s="40"/>
      <c r="AI40" s="40"/>
      <c r="AJ40" s="40"/>
      <c r="AK40" s="40"/>
      <c r="AL40" s="40"/>
      <c r="AM40" s="40"/>
      <c r="AN40" s="40"/>
      <c r="AO40" s="40"/>
      <c r="AP40" s="40"/>
      <c r="AQ40" s="40"/>
      <c r="AR40" s="40"/>
      <c r="AS40" s="40"/>
      <c r="AT40" s="40"/>
      <c r="AU40" s="40"/>
      <c r="AV40" s="40"/>
      <c r="AW40" s="40"/>
      <c r="AX40" s="40"/>
      <c r="AY40" s="40"/>
      <c r="AZ40" s="40"/>
      <c r="BA40" s="40"/>
      <c r="BB40" s="40"/>
      <c r="BC40" s="40"/>
      <c r="BD40" s="40"/>
      <c r="BE40" s="40"/>
      <c r="BF40" s="40"/>
      <c r="BG40" s="40"/>
      <c r="BH40" s="40"/>
      <c r="BI40" s="40"/>
      <c r="BJ40" s="40"/>
      <c r="BK40" s="40"/>
      <c r="BL40" s="40"/>
      <c r="BM40" s="40"/>
      <c r="BN40" s="40"/>
      <c r="BO40" s="40"/>
      <c r="BP40" s="40"/>
      <c r="BQ40" s="40"/>
      <c r="BR40" s="40"/>
      <c r="BS40" s="40"/>
      <c r="BT40" s="40"/>
      <c r="BU40" s="40"/>
      <c r="BV40" s="40"/>
      <c r="BW40" s="40"/>
      <c r="BX40" s="40"/>
      <c r="BY40" s="40"/>
      <c r="BZ40" s="40"/>
      <c r="CA40" s="40"/>
      <c r="CB40" s="40"/>
      <c r="CC40" s="40"/>
      <c r="CD40" s="40"/>
      <c r="CE40" s="40"/>
      <c r="CF40" s="40"/>
      <c r="CG40" s="40"/>
      <c r="CH40" s="40"/>
      <c r="CI40" s="40"/>
      <c r="CJ40" s="40"/>
      <c r="CK40" s="40"/>
      <c r="CL40" s="40"/>
      <c r="CM40" s="40"/>
      <c r="CN40" s="40"/>
      <c r="CO40" s="40"/>
      <c r="CP40" s="40"/>
      <c r="CQ40" s="40"/>
      <c r="CR40" s="40"/>
      <c r="CS40" s="40"/>
      <c r="CT40" s="40"/>
      <c r="CU40" s="40"/>
      <c r="CV40" s="40"/>
      <c r="CW40" s="40"/>
      <c r="CX40" s="40"/>
      <c r="CY40" s="40"/>
      <c r="CZ40" s="40"/>
      <c r="DA40" s="40"/>
      <c r="DB40" s="40"/>
      <c r="DC40" s="40"/>
      <c r="DD40" s="40"/>
      <c r="DE40" s="40"/>
      <c r="DF40" s="40"/>
      <c r="DG40" s="40"/>
      <c r="DH40" s="40"/>
      <c r="DI40" s="40"/>
      <c r="DJ40" s="40"/>
      <c r="DK40" s="40"/>
      <c r="DL40" s="40"/>
      <c r="DM40" s="40"/>
      <c r="DN40" s="40"/>
      <c r="DO40" s="40"/>
      <c r="DP40" s="40"/>
      <c r="DQ40" s="40"/>
      <c r="DR40" s="40"/>
      <c r="DS40" s="40"/>
      <c r="DT40" s="40"/>
      <c r="DU40" s="40"/>
      <c r="DV40" s="40"/>
      <c r="DW40" s="40"/>
      <c r="DX40" s="40"/>
      <c r="DY40" s="40"/>
      <c r="DZ40" s="40"/>
      <c r="EA40" s="40"/>
      <c r="EB40" s="40"/>
      <c r="EC40" s="40"/>
      <c r="ED40" s="40"/>
      <c r="EE40" s="40"/>
      <c r="EF40" s="40"/>
      <c r="EG40" s="40"/>
      <c r="EH40" s="40"/>
      <c r="EI40" s="40"/>
      <c r="EJ40" s="40"/>
      <c r="EK40" s="40"/>
      <c r="EL40" s="40"/>
      <c r="EM40" s="40"/>
      <c r="EN40" s="40"/>
      <c r="EO40" s="40"/>
      <c r="EP40" s="40"/>
      <c r="EQ40" s="40"/>
      <c r="ER40" s="40"/>
      <c r="ES40" s="40"/>
      <c r="ET40" s="40"/>
      <c r="EU40" s="40"/>
      <c r="EV40" s="40"/>
      <c r="EW40" s="40"/>
      <c r="EX40" s="40"/>
      <c r="EY40" s="40"/>
      <c r="EZ40" s="40"/>
      <c r="FA40" s="40"/>
      <c r="FB40" s="40"/>
      <c r="FC40" s="40"/>
      <c r="FD40" s="40"/>
      <c r="FE40" s="40"/>
      <c r="FF40" s="40"/>
      <c r="FG40" s="40"/>
      <c r="FH40" s="40"/>
      <c r="FI40" s="40"/>
      <c r="FJ40" s="40"/>
      <c r="FK40" s="40"/>
      <c r="FL40" s="40"/>
      <c r="FM40" s="40"/>
      <c r="FN40" s="40"/>
      <c r="FO40" s="40"/>
      <c r="FP40" s="40"/>
      <c r="FQ40" s="40"/>
      <c r="FR40" s="40"/>
      <c r="FS40" s="40"/>
      <c r="FT40" s="40"/>
      <c r="FU40" s="40"/>
      <c r="FV40" s="40"/>
      <c r="FW40" s="40"/>
      <c r="FX40" s="40"/>
      <c r="FY40" s="40"/>
      <c r="FZ40" s="40"/>
      <c r="GA40" s="40"/>
      <c r="GB40" s="40"/>
      <c r="GC40" s="40"/>
      <c r="GD40" s="40"/>
      <c r="GE40" s="40"/>
      <c r="GF40" s="40"/>
      <c r="GG40" s="40"/>
      <c r="GH40" s="40"/>
      <c r="GI40" s="40"/>
      <c r="GJ40" s="40"/>
      <c r="GK40" s="40"/>
      <c r="GL40" s="40"/>
      <c r="GM40" s="40"/>
      <c r="GN40" s="40"/>
      <c r="GO40" s="40"/>
      <c r="GP40" s="40"/>
      <c r="GQ40" s="40"/>
      <c r="GR40" s="40"/>
      <c r="GS40" s="40"/>
      <c r="GT40" s="40"/>
      <c r="GU40" s="40"/>
      <c r="GV40" s="40"/>
      <c r="GW40" s="40"/>
      <c r="GX40" s="40"/>
      <c r="GY40" s="40"/>
      <c r="GZ40" s="40"/>
      <c r="HA40" s="40"/>
      <c r="HB40" s="40"/>
      <c r="HC40" s="40"/>
      <c r="HD40" s="40"/>
      <c r="HE40" s="40"/>
      <c r="HF40" s="40"/>
      <c r="HG40" s="40"/>
      <c r="HH40" s="40"/>
      <c r="HI40" s="40"/>
      <c r="HJ40" s="40"/>
      <c r="HK40" s="40"/>
      <c r="HL40" s="40"/>
      <c r="HM40" s="40"/>
      <c r="HN40" s="40"/>
      <c r="HO40" s="40"/>
      <c r="HP40" s="40"/>
      <c r="HQ40" s="40"/>
      <c r="HR40" s="40"/>
      <c r="HS40" s="40"/>
      <c r="HT40" s="40"/>
      <c r="HU40" s="40"/>
      <c r="HV40" s="40"/>
      <c r="HW40" s="40"/>
      <c r="HX40" s="40"/>
      <c r="HY40" s="40"/>
      <c r="HZ40" s="40"/>
      <c r="IA40" s="40"/>
      <c r="IB40" s="40"/>
      <c r="IC40" s="40"/>
      <c r="ID40" s="40"/>
      <c r="IE40" s="40"/>
      <c r="IF40" s="40"/>
      <c r="IG40" s="40"/>
      <c r="IH40" s="40"/>
      <c r="II40" s="40"/>
      <c r="IJ40" s="40"/>
      <c r="IK40" s="40"/>
      <c r="IL40" s="40"/>
      <c r="IM40" s="40"/>
      <c r="IN40" s="40"/>
      <c r="IO40" s="40"/>
      <c r="IP40" s="40"/>
      <c r="IQ40" s="40"/>
      <c r="IR40" s="40"/>
      <c r="IS40" s="40"/>
      <c r="IT40" s="40"/>
      <c r="IU40" s="40"/>
      <c r="IV40" s="40"/>
    </row>
    <row r="41" spans="2:256" ht="16.5" customHeight="1" x14ac:dyDescent="0.25">
      <c r="B41" s="38"/>
      <c r="C41" s="297"/>
      <c r="D41" s="298"/>
      <c r="E41" s="268"/>
      <c r="F41" s="153"/>
      <c r="G41" s="153"/>
      <c r="H41" s="153"/>
      <c r="I41" s="153"/>
      <c r="J41" s="153"/>
      <c r="K41" s="153"/>
      <c r="L41" s="153"/>
      <c r="M41" s="153"/>
      <c r="N41" s="153"/>
      <c r="O41" s="153"/>
      <c r="P41" s="154"/>
      <c r="Q41" s="39"/>
      <c r="R41"/>
      <c r="S41"/>
      <c r="T41"/>
      <c r="U41"/>
    </row>
    <row r="42" spans="2:256" ht="16.5" customHeight="1" x14ac:dyDescent="0.25">
      <c r="B42" s="43" t="s">
        <v>37</v>
      </c>
      <c r="C42" s="297"/>
      <c r="D42" s="298"/>
      <c r="E42" s="269"/>
      <c r="F42" s="169"/>
      <c r="G42" s="169"/>
      <c r="H42" s="169"/>
      <c r="I42" s="169"/>
      <c r="J42" s="169"/>
      <c r="K42" s="169"/>
      <c r="L42" s="169"/>
      <c r="M42" s="169"/>
      <c r="N42" s="169"/>
      <c r="O42" s="169"/>
      <c r="P42" s="170"/>
      <c r="Q42" s="39"/>
      <c r="R42"/>
      <c r="S42"/>
      <c r="T42"/>
      <c r="U42"/>
    </row>
    <row r="43" spans="2:256" ht="16.5" customHeight="1" x14ac:dyDescent="0.25">
      <c r="B43" s="42" t="s">
        <v>38</v>
      </c>
      <c r="C43" s="297" t="s">
        <v>39</v>
      </c>
      <c r="D43" s="298"/>
      <c r="E43" s="270">
        <v>0</v>
      </c>
      <c r="F43" s="171">
        <v>0</v>
      </c>
      <c r="G43" s="171">
        <v>0</v>
      </c>
      <c r="H43" s="171">
        <v>0</v>
      </c>
      <c r="I43" s="171">
        <v>0</v>
      </c>
      <c r="J43" s="171">
        <v>0</v>
      </c>
      <c r="K43" s="171">
        <v>0</v>
      </c>
      <c r="L43" s="171">
        <v>0</v>
      </c>
      <c r="M43" s="171">
        <v>0</v>
      </c>
      <c r="N43" s="171">
        <v>0</v>
      </c>
      <c r="O43" s="171">
        <v>0</v>
      </c>
      <c r="P43" s="172">
        <v>0</v>
      </c>
      <c r="R43"/>
      <c r="S43"/>
      <c r="T43"/>
      <c r="U43"/>
    </row>
    <row r="44" spans="2:256" ht="16.5" customHeight="1" x14ac:dyDescent="0.25">
      <c r="B44" s="42" t="s">
        <v>40</v>
      </c>
      <c r="C44" s="297" t="s">
        <v>41</v>
      </c>
      <c r="D44" s="298"/>
      <c r="E44" s="270">
        <v>0</v>
      </c>
      <c r="F44" s="171">
        <v>0</v>
      </c>
      <c r="G44" s="171">
        <v>0</v>
      </c>
      <c r="H44" s="171">
        <v>0</v>
      </c>
      <c r="I44" s="171">
        <v>0</v>
      </c>
      <c r="J44" s="171">
        <v>0</v>
      </c>
      <c r="K44" s="171">
        <v>0</v>
      </c>
      <c r="L44" s="171">
        <v>0</v>
      </c>
      <c r="M44" s="171">
        <v>0</v>
      </c>
      <c r="N44" s="171">
        <v>0</v>
      </c>
      <c r="O44" s="171">
        <v>0</v>
      </c>
      <c r="P44" s="172">
        <v>0</v>
      </c>
      <c r="R44"/>
      <c r="S44"/>
      <c r="T44"/>
      <c r="U44"/>
    </row>
    <row r="45" spans="2:256" ht="16.5" customHeight="1" x14ac:dyDescent="0.25">
      <c r="B45" s="42" t="s">
        <v>42</v>
      </c>
      <c r="C45" s="297"/>
      <c r="D45" s="298"/>
      <c r="E45" s="270">
        <v>0</v>
      </c>
      <c r="F45" s="171">
        <v>0</v>
      </c>
      <c r="G45" s="171">
        <v>0</v>
      </c>
      <c r="H45" s="171">
        <v>0</v>
      </c>
      <c r="I45" s="171">
        <v>0</v>
      </c>
      <c r="J45" s="171">
        <v>0</v>
      </c>
      <c r="K45" s="171">
        <v>0</v>
      </c>
      <c r="L45" s="171">
        <v>0</v>
      </c>
      <c r="M45" s="171">
        <v>0</v>
      </c>
      <c r="N45" s="171">
        <v>0</v>
      </c>
      <c r="O45" s="171">
        <v>0</v>
      </c>
      <c r="P45" s="172">
        <v>0</v>
      </c>
      <c r="Q45" s="40"/>
      <c r="R45"/>
      <c r="S45"/>
      <c r="T45"/>
      <c r="U45"/>
      <c r="V45" s="40"/>
      <c r="W45" s="40"/>
      <c r="X45" s="40"/>
      <c r="Y45" s="40"/>
      <c r="Z45" s="40"/>
      <c r="AA45" s="40"/>
      <c r="AB45" s="40"/>
      <c r="AC45" s="40"/>
      <c r="AD45" s="40"/>
      <c r="AE45" s="40"/>
      <c r="AF45" s="40"/>
      <c r="AG45" s="40"/>
      <c r="AH45" s="40"/>
      <c r="AI45" s="40"/>
      <c r="AJ45" s="40"/>
      <c r="AK45" s="40"/>
      <c r="AL45" s="40"/>
      <c r="AM45" s="40"/>
      <c r="AN45" s="40"/>
      <c r="AO45" s="40"/>
      <c r="AP45" s="40"/>
      <c r="AQ45" s="40"/>
      <c r="AR45" s="40"/>
      <c r="AS45" s="40"/>
      <c r="AT45" s="40"/>
      <c r="AU45" s="40"/>
      <c r="AV45" s="40"/>
      <c r="AW45" s="40"/>
      <c r="AX45" s="40"/>
      <c r="AY45" s="40"/>
      <c r="AZ45" s="40"/>
      <c r="BA45" s="40"/>
      <c r="BB45" s="40"/>
      <c r="BC45" s="40"/>
      <c r="BD45" s="40"/>
      <c r="BE45" s="40"/>
      <c r="BF45" s="40"/>
      <c r="BG45" s="40"/>
      <c r="BH45" s="40"/>
      <c r="BI45" s="40"/>
      <c r="BJ45" s="40"/>
      <c r="BK45" s="40"/>
      <c r="BL45" s="40"/>
      <c r="BM45" s="40"/>
      <c r="BN45" s="40"/>
      <c r="BO45" s="40"/>
      <c r="BP45" s="40"/>
      <c r="BQ45" s="40"/>
      <c r="BR45" s="40"/>
      <c r="BS45" s="40"/>
      <c r="BT45" s="40"/>
      <c r="BU45" s="40"/>
      <c r="BV45" s="40"/>
      <c r="BW45" s="40"/>
      <c r="BX45" s="40"/>
      <c r="BY45" s="40"/>
      <c r="BZ45" s="40"/>
      <c r="CA45" s="40"/>
      <c r="CB45" s="40"/>
      <c r="CC45" s="40"/>
      <c r="CD45" s="40"/>
      <c r="CE45" s="40"/>
      <c r="CF45" s="40"/>
      <c r="CG45" s="40"/>
      <c r="CH45" s="40"/>
      <c r="CI45" s="40"/>
      <c r="CJ45" s="40"/>
      <c r="CK45" s="40"/>
      <c r="CL45" s="40"/>
      <c r="CM45" s="40"/>
      <c r="CN45" s="40"/>
      <c r="CO45" s="40"/>
      <c r="CP45" s="40"/>
      <c r="CQ45" s="40"/>
      <c r="CR45" s="40"/>
      <c r="CS45" s="40"/>
      <c r="CT45" s="40"/>
      <c r="CU45" s="40"/>
      <c r="CV45" s="40"/>
      <c r="CW45" s="40"/>
      <c r="CX45" s="40"/>
      <c r="CY45" s="40"/>
      <c r="CZ45" s="40"/>
      <c r="DA45" s="40"/>
      <c r="DB45" s="40"/>
      <c r="DC45" s="40"/>
      <c r="DD45" s="40"/>
      <c r="DE45" s="40"/>
      <c r="DF45" s="40"/>
      <c r="DG45" s="40"/>
      <c r="DH45" s="40"/>
      <c r="DI45" s="40"/>
      <c r="DJ45" s="40"/>
      <c r="DK45" s="40"/>
      <c r="DL45" s="40"/>
      <c r="DM45" s="40"/>
      <c r="DN45" s="40"/>
      <c r="DO45" s="40"/>
      <c r="DP45" s="40"/>
      <c r="DQ45" s="40"/>
      <c r="DR45" s="40"/>
      <c r="DS45" s="40"/>
      <c r="DT45" s="40"/>
      <c r="DU45" s="40"/>
      <c r="DV45" s="40"/>
      <c r="DW45" s="40"/>
      <c r="DX45" s="40"/>
      <c r="DY45" s="40"/>
      <c r="DZ45" s="40"/>
      <c r="EA45" s="40"/>
      <c r="EB45" s="40"/>
      <c r="EC45" s="40"/>
      <c r="ED45" s="40"/>
      <c r="EE45" s="40"/>
      <c r="EF45" s="40"/>
      <c r="EG45" s="40"/>
      <c r="EH45" s="40"/>
      <c r="EI45" s="40"/>
      <c r="EJ45" s="40"/>
      <c r="EK45" s="40"/>
      <c r="EL45" s="40"/>
      <c r="EM45" s="40"/>
      <c r="EN45" s="40"/>
      <c r="EO45" s="40"/>
      <c r="EP45" s="40"/>
      <c r="EQ45" s="40"/>
      <c r="ER45" s="40"/>
      <c r="ES45" s="40"/>
      <c r="ET45" s="40"/>
      <c r="EU45" s="40"/>
      <c r="EV45" s="40"/>
      <c r="EW45" s="40"/>
      <c r="EX45" s="40"/>
      <c r="EY45" s="40"/>
      <c r="EZ45" s="40"/>
      <c r="FA45" s="40"/>
      <c r="FB45" s="40"/>
      <c r="FC45" s="40"/>
      <c r="FD45" s="40"/>
      <c r="FE45" s="40"/>
      <c r="FF45" s="40"/>
      <c r="FG45" s="40"/>
      <c r="FH45" s="40"/>
      <c r="FI45" s="40"/>
      <c r="FJ45" s="40"/>
      <c r="FK45" s="40"/>
      <c r="FL45" s="40"/>
      <c r="FM45" s="40"/>
      <c r="FN45" s="40"/>
      <c r="FO45" s="40"/>
      <c r="FP45" s="40"/>
      <c r="FQ45" s="40"/>
      <c r="FR45" s="40"/>
      <c r="FS45" s="40"/>
      <c r="FT45" s="40"/>
      <c r="FU45" s="40"/>
      <c r="FV45" s="40"/>
      <c r="FW45" s="40"/>
      <c r="FX45" s="40"/>
      <c r="FY45" s="40"/>
      <c r="FZ45" s="40"/>
      <c r="GA45" s="40"/>
      <c r="GB45" s="40"/>
      <c r="GC45" s="40"/>
      <c r="GD45" s="40"/>
      <c r="GE45" s="40"/>
      <c r="GF45" s="40"/>
      <c r="GG45" s="40"/>
      <c r="GH45" s="40"/>
      <c r="GI45" s="40"/>
      <c r="GJ45" s="40"/>
      <c r="GK45" s="40"/>
      <c r="GL45" s="40"/>
      <c r="GM45" s="40"/>
      <c r="GN45" s="40"/>
      <c r="GO45" s="40"/>
      <c r="GP45" s="40"/>
      <c r="GQ45" s="40"/>
      <c r="GR45" s="40"/>
      <c r="GS45" s="40"/>
      <c r="GT45" s="40"/>
      <c r="GU45" s="40"/>
      <c r="GV45" s="40"/>
      <c r="GW45" s="40"/>
      <c r="GX45" s="40"/>
      <c r="GY45" s="40"/>
      <c r="GZ45" s="40"/>
      <c r="HA45" s="40"/>
      <c r="HB45" s="40"/>
      <c r="HC45" s="40"/>
      <c r="HD45" s="40"/>
      <c r="HE45" s="40"/>
      <c r="HF45" s="40"/>
      <c r="HG45" s="40"/>
      <c r="HH45" s="40"/>
      <c r="HI45" s="40"/>
      <c r="HJ45" s="40"/>
      <c r="HK45" s="40"/>
      <c r="HL45" s="40"/>
      <c r="HM45" s="40"/>
      <c r="HN45" s="40"/>
      <c r="HO45" s="40"/>
      <c r="HP45" s="40"/>
      <c r="HQ45" s="40"/>
      <c r="HR45" s="40"/>
      <c r="HS45" s="40"/>
      <c r="HT45" s="40"/>
      <c r="HU45" s="40"/>
      <c r="HV45" s="40"/>
      <c r="HW45" s="40"/>
      <c r="HX45" s="40"/>
      <c r="HY45" s="40"/>
      <c r="HZ45" s="40"/>
      <c r="IA45" s="40"/>
      <c r="IB45" s="40"/>
      <c r="IC45" s="40"/>
      <c r="ID45" s="40"/>
      <c r="IE45" s="40"/>
      <c r="IF45" s="40"/>
      <c r="IG45" s="40"/>
      <c r="IH45" s="40"/>
      <c r="II45" s="40"/>
      <c r="IJ45" s="40"/>
      <c r="IK45" s="40"/>
      <c r="IL45" s="40"/>
      <c r="IM45" s="40"/>
      <c r="IN45" s="40"/>
      <c r="IO45" s="40"/>
      <c r="IP45" s="40"/>
      <c r="IQ45" s="40"/>
      <c r="IR45" s="40"/>
      <c r="IS45" s="40"/>
      <c r="IT45" s="40"/>
      <c r="IU45" s="40"/>
      <c r="IV45" s="40"/>
    </row>
    <row r="46" spans="2:256" ht="16.5" customHeight="1" x14ac:dyDescent="0.25">
      <c r="B46" s="42"/>
      <c r="C46" s="297"/>
      <c r="D46" s="298"/>
      <c r="E46" s="271"/>
      <c r="F46" s="173"/>
      <c r="G46" s="173"/>
      <c r="H46" s="173"/>
      <c r="I46" s="173"/>
      <c r="J46" s="173"/>
      <c r="K46" s="173"/>
      <c r="L46" s="173"/>
      <c r="M46" s="173"/>
      <c r="N46" s="173"/>
      <c r="O46" s="173"/>
      <c r="P46" s="174"/>
      <c r="Q46" s="40"/>
      <c r="R46"/>
      <c r="S46"/>
      <c r="T46"/>
      <c r="U46"/>
      <c r="V46" s="40"/>
      <c r="W46" s="40"/>
      <c r="X46" s="40"/>
      <c r="Y46" s="40"/>
      <c r="Z46" s="40"/>
      <c r="AA46" s="40"/>
      <c r="AB46" s="40"/>
      <c r="AC46" s="40"/>
      <c r="AD46" s="40"/>
      <c r="AE46" s="40"/>
      <c r="AF46" s="40"/>
      <c r="AG46" s="40"/>
      <c r="AH46" s="40"/>
      <c r="AI46" s="40"/>
      <c r="AJ46" s="40"/>
      <c r="AK46" s="40"/>
      <c r="AL46" s="40"/>
      <c r="AM46" s="40"/>
      <c r="AN46" s="40"/>
      <c r="AO46" s="40"/>
      <c r="AP46" s="40"/>
      <c r="AQ46" s="40"/>
      <c r="AR46" s="40"/>
      <c r="AS46" s="40"/>
      <c r="AT46" s="40"/>
      <c r="AU46" s="40"/>
      <c r="AV46" s="40"/>
      <c r="AW46" s="40"/>
      <c r="AX46" s="40"/>
      <c r="AY46" s="40"/>
      <c r="AZ46" s="40"/>
      <c r="BA46" s="40"/>
      <c r="BB46" s="40"/>
      <c r="BC46" s="40"/>
      <c r="BD46" s="40"/>
      <c r="BE46" s="40"/>
      <c r="BF46" s="40"/>
      <c r="BG46" s="40"/>
      <c r="BH46" s="40"/>
      <c r="BI46" s="40"/>
      <c r="BJ46" s="40"/>
      <c r="BK46" s="40"/>
      <c r="BL46" s="40"/>
      <c r="BM46" s="40"/>
      <c r="BN46" s="40"/>
      <c r="BO46" s="40"/>
      <c r="BP46" s="40"/>
      <c r="BQ46" s="40"/>
      <c r="BR46" s="40"/>
      <c r="BS46" s="40"/>
      <c r="BT46" s="40"/>
      <c r="BU46" s="40"/>
      <c r="BV46" s="40"/>
      <c r="BW46" s="40"/>
      <c r="BX46" s="40"/>
      <c r="BY46" s="40"/>
      <c r="BZ46" s="40"/>
      <c r="CA46" s="40"/>
      <c r="CB46" s="40"/>
      <c r="CC46" s="40"/>
      <c r="CD46" s="40"/>
      <c r="CE46" s="40"/>
      <c r="CF46" s="40"/>
      <c r="CG46" s="40"/>
      <c r="CH46" s="40"/>
      <c r="CI46" s="40"/>
      <c r="CJ46" s="40"/>
      <c r="CK46" s="40"/>
      <c r="CL46" s="40"/>
      <c r="CM46" s="40"/>
      <c r="CN46" s="40"/>
      <c r="CO46" s="40"/>
      <c r="CP46" s="40"/>
      <c r="CQ46" s="40"/>
      <c r="CR46" s="40"/>
      <c r="CS46" s="40"/>
      <c r="CT46" s="40"/>
      <c r="CU46" s="40"/>
      <c r="CV46" s="40"/>
      <c r="CW46" s="40"/>
      <c r="CX46" s="40"/>
      <c r="CY46" s="40"/>
      <c r="CZ46" s="40"/>
      <c r="DA46" s="40"/>
      <c r="DB46" s="40"/>
      <c r="DC46" s="40"/>
      <c r="DD46" s="40"/>
      <c r="DE46" s="40"/>
      <c r="DF46" s="40"/>
      <c r="DG46" s="40"/>
      <c r="DH46" s="40"/>
      <c r="DI46" s="40"/>
      <c r="DJ46" s="40"/>
      <c r="DK46" s="40"/>
      <c r="DL46" s="40"/>
      <c r="DM46" s="40"/>
      <c r="DN46" s="40"/>
      <c r="DO46" s="40"/>
      <c r="DP46" s="40"/>
      <c r="DQ46" s="40"/>
      <c r="DR46" s="40"/>
      <c r="DS46" s="40"/>
      <c r="DT46" s="40"/>
      <c r="DU46" s="40"/>
      <c r="DV46" s="40"/>
      <c r="DW46" s="40"/>
      <c r="DX46" s="40"/>
      <c r="DY46" s="40"/>
      <c r="DZ46" s="40"/>
      <c r="EA46" s="40"/>
      <c r="EB46" s="40"/>
      <c r="EC46" s="40"/>
      <c r="ED46" s="40"/>
      <c r="EE46" s="40"/>
      <c r="EF46" s="40"/>
      <c r="EG46" s="40"/>
      <c r="EH46" s="40"/>
      <c r="EI46" s="40"/>
      <c r="EJ46" s="40"/>
      <c r="EK46" s="40"/>
      <c r="EL46" s="40"/>
      <c r="EM46" s="40"/>
      <c r="EN46" s="40"/>
      <c r="EO46" s="40"/>
      <c r="EP46" s="40"/>
      <c r="EQ46" s="40"/>
      <c r="ER46" s="40"/>
      <c r="ES46" s="40"/>
      <c r="ET46" s="40"/>
      <c r="EU46" s="40"/>
      <c r="EV46" s="40"/>
      <c r="EW46" s="40"/>
      <c r="EX46" s="40"/>
      <c r="EY46" s="40"/>
      <c r="EZ46" s="40"/>
      <c r="FA46" s="40"/>
      <c r="FB46" s="40"/>
      <c r="FC46" s="40"/>
      <c r="FD46" s="40"/>
      <c r="FE46" s="40"/>
      <c r="FF46" s="40"/>
      <c r="FG46" s="40"/>
      <c r="FH46" s="40"/>
      <c r="FI46" s="40"/>
      <c r="FJ46" s="40"/>
      <c r="FK46" s="40"/>
      <c r="FL46" s="40"/>
      <c r="FM46" s="40"/>
      <c r="FN46" s="40"/>
      <c r="FO46" s="40"/>
      <c r="FP46" s="40"/>
      <c r="FQ46" s="40"/>
      <c r="FR46" s="40"/>
      <c r="FS46" s="40"/>
      <c r="FT46" s="40"/>
      <c r="FU46" s="40"/>
      <c r="FV46" s="40"/>
      <c r="FW46" s="40"/>
      <c r="FX46" s="40"/>
      <c r="FY46" s="40"/>
      <c r="FZ46" s="40"/>
      <c r="GA46" s="40"/>
      <c r="GB46" s="40"/>
      <c r="GC46" s="40"/>
      <c r="GD46" s="40"/>
      <c r="GE46" s="40"/>
      <c r="GF46" s="40"/>
      <c r="GG46" s="40"/>
      <c r="GH46" s="40"/>
      <c r="GI46" s="40"/>
      <c r="GJ46" s="40"/>
      <c r="GK46" s="40"/>
      <c r="GL46" s="40"/>
      <c r="GM46" s="40"/>
      <c r="GN46" s="40"/>
      <c r="GO46" s="40"/>
      <c r="GP46" s="40"/>
      <c r="GQ46" s="40"/>
      <c r="GR46" s="40"/>
      <c r="GS46" s="40"/>
      <c r="GT46" s="40"/>
      <c r="GU46" s="40"/>
      <c r="GV46" s="40"/>
      <c r="GW46" s="40"/>
      <c r="GX46" s="40"/>
      <c r="GY46" s="40"/>
      <c r="GZ46" s="40"/>
      <c r="HA46" s="40"/>
      <c r="HB46" s="40"/>
      <c r="HC46" s="40"/>
      <c r="HD46" s="40"/>
      <c r="HE46" s="40"/>
      <c r="HF46" s="40"/>
      <c r="HG46" s="40"/>
      <c r="HH46" s="40"/>
      <c r="HI46" s="40"/>
      <c r="HJ46" s="40"/>
      <c r="HK46" s="40"/>
      <c r="HL46" s="40"/>
      <c r="HM46" s="40"/>
      <c r="HN46" s="40"/>
      <c r="HO46" s="40"/>
      <c r="HP46" s="40"/>
      <c r="HQ46" s="40"/>
      <c r="HR46" s="40"/>
      <c r="HS46" s="40"/>
      <c r="HT46" s="40"/>
      <c r="HU46" s="40"/>
      <c r="HV46" s="40"/>
      <c r="HW46" s="40"/>
      <c r="HX46" s="40"/>
      <c r="HY46" s="40"/>
      <c r="HZ46" s="40"/>
      <c r="IA46" s="40"/>
      <c r="IB46" s="40"/>
      <c r="IC46" s="40"/>
      <c r="ID46" s="40"/>
      <c r="IE46" s="40"/>
      <c r="IF46" s="40"/>
      <c r="IG46" s="40"/>
      <c r="IH46" s="40"/>
      <c r="II46" s="40"/>
      <c r="IJ46" s="40"/>
      <c r="IK46" s="40"/>
      <c r="IL46" s="40"/>
      <c r="IM46" s="40"/>
      <c r="IN46" s="40"/>
      <c r="IO46" s="40"/>
      <c r="IP46" s="40"/>
      <c r="IQ46" s="40"/>
      <c r="IR46" s="40"/>
      <c r="IS46" s="40"/>
      <c r="IT46" s="40"/>
      <c r="IU46" s="40"/>
      <c r="IV46" s="40"/>
    </row>
    <row r="47" spans="2:256" ht="16.5" hidden="1" customHeight="1" x14ac:dyDescent="0.25">
      <c r="B47" s="43" t="s">
        <v>43</v>
      </c>
      <c r="C47" s="297"/>
      <c r="D47" s="298"/>
      <c r="E47" s="272">
        <v>1</v>
      </c>
      <c r="F47" s="175">
        <v>1</v>
      </c>
      <c r="G47" s="175">
        <v>1</v>
      </c>
      <c r="H47" s="175">
        <v>1</v>
      </c>
      <c r="I47" s="175">
        <v>1</v>
      </c>
      <c r="J47" s="175">
        <v>1</v>
      </c>
      <c r="K47" s="175">
        <v>1</v>
      </c>
      <c r="L47" s="175">
        <v>1</v>
      </c>
      <c r="M47" s="175">
        <v>1</v>
      </c>
      <c r="N47" s="175">
        <v>1</v>
      </c>
      <c r="O47" s="175">
        <v>1</v>
      </c>
      <c r="P47" s="176">
        <v>1</v>
      </c>
      <c r="Q47" s="40"/>
      <c r="R47"/>
      <c r="S47"/>
      <c r="T47"/>
      <c r="U47"/>
      <c r="V47" s="40"/>
      <c r="W47" s="40"/>
      <c r="X47" s="40"/>
      <c r="Y47" s="40"/>
      <c r="Z47" s="40"/>
      <c r="AA47" s="40"/>
      <c r="AB47" s="40"/>
      <c r="AC47" s="40"/>
      <c r="AD47" s="40"/>
      <c r="AE47" s="40"/>
      <c r="AF47" s="40"/>
      <c r="AG47" s="40"/>
      <c r="AH47" s="40"/>
      <c r="AI47" s="40"/>
      <c r="AJ47" s="40"/>
      <c r="AK47" s="40"/>
      <c r="AL47" s="40"/>
      <c r="AM47" s="40"/>
      <c r="AN47" s="40"/>
      <c r="AO47" s="40"/>
      <c r="AP47" s="40"/>
      <c r="AQ47" s="40"/>
      <c r="AR47" s="40"/>
      <c r="AS47" s="40"/>
      <c r="AT47" s="40"/>
      <c r="AU47" s="40"/>
      <c r="AV47" s="40"/>
      <c r="AW47" s="40"/>
      <c r="AX47" s="40"/>
      <c r="AY47" s="40"/>
      <c r="AZ47" s="40"/>
      <c r="BA47" s="40"/>
      <c r="BB47" s="40"/>
      <c r="BC47" s="40"/>
      <c r="BD47" s="40"/>
      <c r="BE47" s="40"/>
      <c r="BF47" s="40"/>
      <c r="BG47" s="40"/>
      <c r="BH47" s="40"/>
      <c r="BI47" s="40"/>
      <c r="BJ47" s="40"/>
      <c r="BK47" s="40"/>
      <c r="BL47" s="40"/>
      <c r="BM47" s="40"/>
      <c r="BN47" s="40"/>
      <c r="BO47" s="40"/>
      <c r="BP47" s="40"/>
      <c r="BQ47" s="40"/>
      <c r="BR47" s="40"/>
      <c r="BS47" s="40"/>
      <c r="BT47" s="40"/>
      <c r="BU47" s="40"/>
      <c r="BV47" s="40"/>
      <c r="BW47" s="40"/>
      <c r="BX47" s="40"/>
      <c r="BY47" s="40"/>
      <c r="BZ47" s="40"/>
      <c r="CA47" s="40"/>
      <c r="CB47" s="40"/>
      <c r="CC47" s="40"/>
      <c r="CD47" s="40"/>
      <c r="CE47" s="40"/>
      <c r="CF47" s="40"/>
      <c r="CG47" s="40"/>
      <c r="CH47" s="40"/>
      <c r="CI47" s="40"/>
      <c r="CJ47" s="40"/>
      <c r="CK47" s="40"/>
      <c r="CL47" s="40"/>
      <c r="CM47" s="40"/>
      <c r="CN47" s="40"/>
      <c r="CO47" s="40"/>
      <c r="CP47" s="40"/>
      <c r="CQ47" s="40"/>
      <c r="CR47" s="40"/>
      <c r="CS47" s="40"/>
      <c r="CT47" s="40"/>
      <c r="CU47" s="40"/>
      <c r="CV47" s="40"/>
      <c r="CW47" s="40"/>
      <c r="CX47" s="40"/>
      <c r="CY47" s="40"/>
      <c r="CZ47" s="40"/>
      <c r="DA47" s="40"/>
      <c r="DB47" s="40"/>
      <c r="DC47" s="40"/>
      <c r="DD47" s="40"/>
      <c r="DE47" s="40"/>
      <c r="DF47" s="40"/>
      <c r="DG47" s="40"/>
      <c r="DH47" s="40"/>
      <c r="DI47" s="40"/>
      <c r="DJ47" s="40"/>
      <c r="DK47" s="40"/>
      <c r="DL47" s="40"/>
      <c r="DM47" s="40"/>
      <c r="DN47" s="40"/>
      <c r="DO47" s="40"/>
      <c r="DP47" s="40"/>
      <c r="DQ47" s="40"/>
      <c r="DR47" s="40"/>
      <c r="DS47" s="40"/>
      <c r="DT47" s="40"/>
      <c r="DU47" s="40"/>
      <c r="DV47" s="40"/>
      <c r="DW47" s="40"/>
      <c r="DX47" s="40"/>
      <c r="DY47" s="40"/>
      <c r="DZ47" s="40"/>
      <c r="EA47" s="40"/>
      <c r="EB47" s="40"/>
      <c r="EC47" s="40"/>
      <c r="ED47" s="40"/>
      <c r="EE47" s="40"/>
      <c r="EF47" s="40"/>
      <c r="EG47" s="40"/>
      <c r="EH47" s="40"/>
      <c r="EI47" s="40"/>
      <c r="EJ47" s="40"/>
      <c r="EK47" s="40"/>
      <c r="EL47" s="40"/>
      <c r="EM47" s="40"/>
      <c r="EN47" s="40"/>
      <c r="EO47" s="40"/>
      <c r="EP47" s="40"/>
      <c r="EQ47" s="40"/>
      <c r="ER47" s="40"/>
      <c r="ES47" s="40"/>
      <c r="ET47" s="40"/>
      <c r="EU47" s="40"/>
      <c r="EV47" s="40"/>
      <c r="EW47" s="40"/>
      <c r="EX47" s="40"/>
      <c r="EY47" s="40"/>
      <c r="EZ47" s="40"/>
      <c r="FA47" s="40"/>
      <c r="FB47" s="40"/>
      <c r="FC47" s="40"/>
      <c r="FD47" s="40"/>
      <c r="FE47" s="40"/>
      <c r="FF47" s="40"/>
      <c r="FG47" s="40"/>
      <c r="FH47" s="40"/>
      <c r="FI47" s="40"/>
      <c r="FJ47" s="40"/>
      <c r="FK47" s="40"/>
      <c r="FL47" s="40"/>
      <c r="FM47" s="40"/>
      <c r="FN47" s="40"/>
      <c r="FO47" s="40"/>
      <c r="FP47" s="40"/>
      <c r="FQ47" s="40"/>
      <c r="FR47" s="40"/>
      <c r="FS47" s="40"/>
      <c r="FT47" s="40"/>
      <c r="FU47" s="40"/>
      <c r="FV47" s="40"/>
      <c r="FW47" s="40"/>
      <c r="FX47" s="40"/>
      <c r="FY47" s="40"/>
      <c r="FZ47" s="40"/>
      <c r="GA47" s="40"/>
      <c r="GB47" s="40"/>
      <c r="GC47" s="40"/>
      <c r="GD47" s="40"/>
      <c r="GE47" s="40"/>
      <c r="GF47" s="40"/>
      <c r="GG47" s="40"/>
      <c r="GH47" s="40"/>
      <c r="GI47" s="40"/>
      <c r="GJ47" s="40"/>
      <c r="GK47" s="40"/>
      <c r="GL47" s="40"/>
      <c r="GM47" s="40"/>
      <c r="GN47" s="40"/>
      <c r="GO47" s="40"/>
      <c r="GP47" s="40"/>
      <c r="GQ47" s="40"/>
      <c r="GR47" s="40"/>
      <c r="GS47" s="40"/>
      <c r="GT47" s="40"/>
      <c r="GU47" s="40"/>
      <c r="GV47" s="40"/>
      <c r="GW47" s="40"/>
      <c r="GX47" s="40"/>
      <c r="GY47" s="40"/>
      <c r="GZ47" s="40"/>
      <c r="HA47" s="40"/>
      <c r="HB47" s="40"/>
      <c r="HC47" s="40"/>
      <c r="HD47" s="40"/>
      <c r="HE47" s="40"/>
      <c r="HF47" s="40"/>
      <c r="HG47" s="40"/>
      <c r="HH47" s="40"/>
      <c r="HI47" s="40"/>
      <c r="HJ47" s="40"/>
      <c r="HK47" s="40"/>
      <c r="HL47" s="40"/>
      <c r="HM47" s="40"/>
      <c r="HN47" s="40"/>
      <c r="HO47" s="40"/>
      <c r="HP47" s="40"/>
      <c r="HQ47" s="40"/>
      <c r="HR47" s="40"/>
      <c r="HS47" s="40"/>
      <c r="HT47" s="40"/>
      <c r="HU47" s="40"/>
      <c r="HV47" s="40"/>
      <c r="HW47" s="40"/>
      <c r="HX47" s="40"/>
      <c r="HY47" s="40"/>
      <c r="HZ47" s="40"/>
      <c r="IA47" s="40"/>
      <c r="IB47" s="40"/>
      <c r="IC47" s="40"/>
      <c r="ID47" s="40"/>
      <c r="IE47" s="40"/>
      <c r="IF47" s="40"/>
      <c r="IG47" s="40"/>
      <c r="IH47" s="40"/>
      <c r="II47" s="40"/>
      <c r="IJ47" s="40"/>
      <c r="IK47" s="40"/>
      <c r="IL47" s="40"/>
      <c r="IM47" s="40"/>
      <c r="IN47" s="40"/>
      <c r="IO47" s="40"/>
      <c r="IP47" s="40"/>
      <c r="IQ47" s="40"/>
      <c r="IR47" s="40"/>
      <c r="IS47" s="40"/>
      <c r="IT47" s="40"/>
      <c r="IU47" s="40"/>
      <c r="IV47" s="40"/>
    </row>
    <row r="48" spans="2:256" ht="16.5" hidden="1" customHeight="1" x14ac:dyDescent="0.25">
      <c r="B48" s="38"/>
      <c r="C48" s="297"/>
      <c r="D48" s="298"/>
      <c r="E48" s="273"/>
      <c r="F48" s="177"/>
      <c r="G48" s="177"/>
      <c r="H48" s="177"/>
      <c r="I48" s="177"/>
      <c r="J48" s="177"/>
      <c r="K48" s="177"/>
      <c r="L48" s="177"/>
      <c r="M48" s="177"/>
      <c r="N48" s="177"/>
      <c r="O48" s="177"/>
      <c r="P48" s="178"/>
      <c r="Q48" s="40"/>
      <c r="R48"/>
      <c r="S48"/>
      <c r="T48"/>
      <c r="U48"/>
      <c r="V48" s="40"/>
      <c r="W48" s="40"/>
      <c r="X48" s="40"/>
      <c r="Y48" s="40"/>
      <c r="Z48" s="40"/>
      <c r="AA48" s="40"/>
      <c r="AB48" s="40"/>
      <c r="AC48" s="40"/>
      <c r="AD48" s="40"/>
      <c r="AE48" s="40"/>
      <c r="AF48" s="40"/>
      <c r="AG48" s="40"/>
      <c r="AH48" s="40"/>
      <c r="AI48" s="40"/>
      <c r="AJ48" s="40"/>
      <c r="AK48" s="40"/>
      <c r="AL48" s="40"/>
      <c r="AM48" s="40"/>
      <c r="AN48" s="40"/>
      <c r="AO48" s="40"/>
      <c r="AP48" s="40"/>
      <c r="AQ48" s="40"/>
      <c r="AR48" s="40"/>
      <c r="AS48" s="40"/>
      <c r="AT48" s="40"/>
      <c r="AU48" s="40"/>
      <c r="AV48" s="40"/>
      <c r="AW48" s="40"/>
      <c r="AX48" s="40"/>
      <c r="AY48" s="40"/>
      <c r="AZ48" s="40"/>
      <c r="BA48" s="40"/>
      <c r="BB48" s="40"/>
      <c r="BC48" s="40"/>
      <c r="BD48" s="40"/>
      <c r="BE48" s="40"/>
      <c r="BF48" s="40"/>
      <c r="BG48" s="40"/>
      <c r="BH48" s="40"/>
      <c r="BI48" s="40"/>
      <c r="BJ48" s="40"/>
      <c r="BK48" s="40"/>
      <c r="BL48" s="40"/>
      <c r="BM48" s="40"/>
      <c r="BN48" s="40"/>
      <c r="BO48" s="40"/>
      <c r="BP48" s="40"/>
      <c r="BQ48" s="40"/>
      <c r="BR48" s="40"/>
      <c r="BS48" s="40"/>
      <c r="BT48" s="40"/>
      <c r="BU48" s="40"/>
      <c r="BV48" s="40"/>
      <c r="BW48" s="40"/>
      <c r="BX48" s="40"/>
      <c r="BY48" s="40"/>
      <c r="BZ48" s="40"/>
      <c r="CA48" s="40"/>
      <c r="CB48" s="40"/>
      <c r="CC48" s="40"/>
      <c r="CD48" s="40"/>
      <c r="CE48" s="40"/>
      <c r="CF48" s="40"/>
      <c r="CG48" s="40"/>
      <c r="CH48" s="40"/>
      <c r="CI48" s="40"/>
      <c r="CJ48" s="40"/>
      <c r="CK48" s="40"/>
      <c r="CL48" s="40"/>
      <c r="CM48" s="40"/>
      <c r="CN48" s="40"/>
      <c r="CO48" s="40"/>
      <c r="CP48" s="40"/>
      <c r="CQ48" s="40"/>
      <c r="CR48" s="40"/>
      <c r="CS48" s="40"/>
      <c r="CT48" s="40"/>
      <c r="CU48" s="40"/>
      <c r="CV48" s="40"/>
      <c r="CW48" s="40"/>
      <c r="CX48" s="40"/>
      <c r="CY48" s="40"/>
      <c r="CZ48" s="40"/>
      <c r="DA48" s="40"/>
      <c r="DB48" s="40"/>
      <c r="DC48" s="40"/>
      <c r="DD48" s="40"/>
      <c r="DE48" s="40"/>
      <c r="DF48" s="40"/>
      <c r="DG48" s="40"/>
      <c r="DH48" s="40"/>
      <c r="DI48" s="40"/>
      <c r="DJ48" s="40"/>
      <c r="DK48" s="40"/>
      <c r="DL48" s="40"/>
      <c r="DM48" s="40"/>
      <c r="DN48" s="40"/>
      <c r="DO48" s="40"/>
      <c r="DP48" s="40"/>
      <c r="DQ48" s="40"/>
      <c r="DR48" s="40"/>
      <c r="DS48" s="40"/>
      <c r="DT48" s="40"/>
      <c r="DU48" s="40"/>
      <c r="DV48" s="40"/>
      <c r="DW48" s="40"/>
      <c r="DX48" s="40"/>
      <c r="DY48" s="40"/>
      <c r="DZ48" s="40"/>
      <c r="EA48" s="40"/>
      <c r="EB48" s="40"/>
      <c r="EC48" s="40"/>
      <c r="ED48" s="40"/>
      <c r="EE48" s="40"/>
      <c r="EF48" s="40"/>
      <c r="EG48" s="40"/>
      <c r="EH48" s="40"/>
      <c r="EI48" s="40"/>
      <c r="EJ48" s="40"/>
      <c r="EK48" s="40"/>
      <c r="EL48" s="40"/>
      <c r="EM48" s="40"/>
      <c r="EN48" s="40"/>
      <c r="EO48" s="40"/>
      <c r="EP48" s="40"/>
      <c r="EQ48" s="40"/>
      <c r="ER48" s="40"/>
      <c r="ES48" s="40"/>
      <c r="ET48" s="40"/>
      <c r="EU48" s="40"/>
      <c r="EV48" s="40"/>
      <c r="EW48" s="40"/>
      <c r="EX48" s="40"/>
      <c r="EY48" s="40"/>
      <c r="EZ48" s="40"/>
      <c r="FA48" s="40"/>
      <c r="FB48" s="40"/>
      <c r="FC48" s="40"/>
      <c r="FD48" s="40"/>
      <c r="FE48" s="40"/>
      <c r="FF48" s="40"/>
      <c r="FG48" s="40"/>
      <c r="FH48" s="40"/>
      <c r="FI48" s="40"/>
      <c r="FJ48" s="40"/>
      <c r="FK48" s="40"/>
      <c r="FL48" s="40"/>
      <c r="FM48" s="40"/>
      <c r="FN48" s="40"/>
      <c r="FO48" s="40"/>
      <c r="FP48" s="40"/>
      <c r="FQ48" s="40"/>
      <c r="FR48" s="40"/>
      <c r="FS48" s="40"/>
      <c r="FT48" s="40"/>
      <c r="FU48" s="40"/>
      <c r="FV48" s="40"/>
      <c r="FW48" s="40"/>
      <c r="FX48" s="40"/>
      <c r="FY48" s="40"/>
      <c r="FZ48" s="40"/>
      <c r="GA48" s="40"/>
      <c r="GB48" s="40"/>
      <c r="GC48" s="40"/>
      <c r="GD48" s="40"/>
      <c r="GE48" s="40"/>
      <c r="GF48" s="40"/>
      <c r="GG48" s="40"/>
      <c r="GH48" s="40"/>
      <c r="GI48" s="40"/>
      <c r="GJ48" s="40"/>
      <c r="GK48" s="40"/>
      <c r="GL48" s="40"/>
      <c r="GM48" s="40"/>
      <c r="GN48" s="40"/>
      <c r="GO48" s="40"/>
      <c r="GP48" s="40"/>
      <c r="GQ48" s="40"/>
      <c r="GR48" s="40"/>
      <c r="GS48" s="40"/>
      <c r="GT48" s="40"/>
      <c r="GU48" s="40"/>
      <c r="GV48" s="40"/>
      <c r="GW48" s="40"/>
      <c r="GX48" s="40"/>
      <c r="GY48" s="40"/>
      <c r="GZ48" s="40"/>
      <c r="HA48" s="40"/>
      <c r="HB48" s="40"/>
      <c r="HC48" s="40"/>
      <c r="HD48" s="40"/>
      <c r="HE48" s="40"/>
      <c r="HF48" s="40"/>
      <c r="HG48" s="40"/>
      <c r="HH48" s="40"/>
      <c r="HI48" s="40"/>
      <c r="HJ48" s="40"/>
      <c r="HK48" s="40"/>
      <c r="HL48" s="40"/>
      <c r="HM48" s="40"/>
      <c r="HN48" s="40"/>
      <c r="HO48" s="40"/>
      <c r="HP48" s="40"/>
      <c r="HQ48" s="40"/>
      <c r="HR48" s="40"/>
      <c r="HS48" s="40"/>
      <c r="HT48" s="40"/>
      <c r="HU48" s="40"/>
      <c r="HV48" s="40"/>
      <c r="HW48" s="40"/>
      <c r="HX48" s="40"/>
      <c r="HY48" s="40"/>
      <c r="HZ48" s="40"/>
      <c r="IA48" s="40"/>
      <c r="IB48" s="40"/>
      <c r="IC48" s="40"/>
      <c r="ID48" s="40"/>
      <c r="IE48" s="40"/>
      <c r="IF48" s="40"/>
      <c r="IG48" s="40"/>
      <c r="IH48" s="40"/>
      <c r="II48" s="40"/>
      <c r="IJ48" s="40"/>
      <c r="IK48" s="40"/>
      <c r="IL48" s="40"/>
      <c r="IM48" s="40"/>
      <c r="IN48" s="40"/>
      <c r="IO48" s="40"/>
      <c r="IP48" s="40"/>
      <c r="IQ48" s="40"/>
      <c r="IR48" s="40"/>
      <c r="IS48" s="40"/>
      <c r="IT48" s="40"/>
      <c r="IU48" s="40"/>
      <c r="IV48" s="40"/>
    </row>
    <row r="49" spans="2:256" ht="16.5" hidden="1" customHeight="1" x14ac:dyDescent="0.2">
      <c r="B49" s="33"/>
      <c r="F49" s="179"/>
      <c r="G49" s="179"/>
      <c r="H49" s="179"/>
      <c r="I49" s="179"/>
      <c r="J49" s="179"/>
      <c r="K49" s="179"/>
      <c r="L49" s="179"/>
      <c r="M49" s="179"/>
      <c r="N49" s="179"/>
      <c r="O49" s="179"/>
      <c r="P49" s="180"/>
    </row>
    <row r="50" spans="2:256" ht="16.5" hidden="1" customHeight="1" x14ac:dyDescent="0.25">
      <c r="B50" s="33"/>
      <c r="C50" s="297"/>
      <c r="D50" s="298"/>
      <c r="E50" s="274"/>
      <c r="F50" s="181"/>
      <c r="G50" s="181"/>
      <c r="H50" s="169"/>
      <c r="I50" s="169"/>
      <c r="J50" s="169"/>
      <c r="K50" s="169"/>
      <c r="L50" s="169"/>
      <c r="M50" s="169"/>
      <c r="N50" s="169"/>
      <c r="O50" s="169"/>
      <c r="P50" s="170"/>
      <c r="Q50" s="40"/>
      <c r="R50"/>
      <c r="S50"/>
      <c r="T50"/>
      <c r="U50"/>
      <c r="V50" s="40"/>
      <c r="W50" s="40"/>
      <c r="X50" s="40"/>
      <c r="Y50" s="40"/>
      <c r="Z50" s="40"/>
      <c r="AA50" s="40"/>
      <c r="AB50" s="40"/>
      <c r="AC50" s="40"/>
      <c r="AD50" s="40"/>
      <c r="AE50" s="40"/>
      <c r="AF50" s="40"/>
      <c r="AG50" s="40"/>
      <c r="AH50" s="40"/>
      <c r="AI50" s="40"/>
      <c r="AJ50" s="40"/>
      <c r="AK50" s="40"/>
      <c r="AL50" s="40"/>
      <c r="AM50" s="40"/>
      <c r="AN50" s="40"/>
      <c r="AO50" s="40"/>
      <c r="AP50" s="40"/>
      <c r="AQ50" s="40"/>
      <c r="AR50" s="40"/>
      <c r="AS50" s="40"/>
      <c r="AT50" s="40"/>
      <c r="AU50" s="40"/>
      <c r="AV50" s="40"/>
      <c r="AW50" s="40"/>
      <c r="AX50" s="40"/>
      <c r="AY50" s="40"/>
      <c r="AZ50" s="40"/>
      <c r="BA50" s="40"/>
      <c r="BB50" s="40"/>
      <c r="BC50" s="40"/>
      <c r="BD50" s="40"/>
      <c r="BE50" s="40"/>
      <c r="BF50" s="40"/>
      <c r="BG50" s="40"/>
      <c r="BH50" s="40"/>
      <c r="BI50" s="40"/>
      <c r="BJ50" s="40"/>
      <c r="BK50" s="40"/>
      <c r="BL50" s="40"/>
      <c r="BM50" s="40"/>
      <c r="BN50" s="40"/>
      <c r="BO50" s="40"/>
      <c r="BP50" s="40"/>
      <c r="BQ50" s="40"/>
      <c r="BR50" s="40"/>
      <c r="BS50" s="40"/>
      <c r="BT50" s="40"/>
      <c r="BU50" s="40"/>
      <c r="BV50" s="40"/>
      <c r="BW50" s="40"/>
      <c r="BX50" s="40"/>
      <c r="BY50" s="40"/>
      <c r="BZ50" s="40"/>
      <c r="CA50" s="40"/>
      <c r="CB50" s="40"/>
      <c r="CC50" s="40"/>
      <c r="CD50" s="40"/>
      <c r="CE50" s="40"/>
      <c r="CF50" s="40"/>
      <c r="CG50" s="40"/>
      <c r="CH50" s="40"/>
      <c r="CI50" s="40"/>
      <c r="CJ50" s="40"/>
      <c r="CK50" s="40"/>
      <c r="CL50" s="40"/>
      <c r="CM50" s="40"/>
      <c r="CN50" s="40"/>
      <c r="CO50" s="40"/>
      <c r="CP50" s="40"/>
      <c r="CQ50" s="40"/>
      <c r="CR50" s="40"/>
      <c r="CS50" s="40"/>
      <c r="CT50" s="40"/>
      <c r="CU50" s="40"/>
      <c r="CV50" s="40"/>
      <c r="CW50" s="40"/>
      <c r="CX50" s="40"/>
      <c r="CY50" s="40"/>
      <c r="CZ50" s="40"/>
      <c r="DA50" s="40"/>
      <c r="DB50" s="40"/>
      <c r="DC50" s="40"/>
      <c r="DD50" s="40"/>
      <c r="DE50" s="40"/>
      <c r="DF50" s="40"/>
      <c r="DG50" s="40"/>
      <c r="DH50" s="40"/>
      <c r="DI50" s="40"/>
      <c r="DJ50" s="40"/>
      <c r="DK50" s="40"/>
      <c r="DL50" s="40"/>
      <c r="DM50" s="40"/>
      <c r="DN50" s="40"/>
      <c r="DO50" s="40"/>
      <c r="DP50" s="40"/>
      <c r="DQ50" s="40"/>
      <c r="DR50" s="40"/>
      <c r="DS50" s="40"/>
      <c r="DT50" s="40"/>
      <c r="DU50" s="40"/>
      <c r="DV50" s="40"/>
      <c r="DW50" s="40"/>
      <c r="DX50" s="40"/>
      <c r="DY50" s="40"/>
      <c r="DZ50" s="40"/>
      <c r="EA50" s="40"/>
      <c r="EB50" s="40"/>
      <c r="EC50" s="40"/>
      <c r="ED50" s="40"/>
      <c r="EE50" s="40"/>
      <c r="EF50" s="40"/>
      <c r="EG50" s="40"/>
      <c r="EH50" s="40"/>
      <c r="EI50" s="40"/>
      <c r="EJ50" s="40"/>
      <c r="EK50" s="40"/>
      <c r="EL50" s="40"/>
      <c r="EM50" s="40"/>
      <c r="EN50" s="40"/>
      <c r="EO50" s="40"/>
      <c r="EP50" s="40"/>
      <c r="EQ50" s="40"/>
      <c r="ER50" s="40"/>
      <c r="ES50" s="40"/>
      <c r="ET50" s="40"/>
      <c r="EU50" s="40"/>
      <c r="EV50" s="40"/>
      <c r="EW50" s="40"/>
      <c r="EX50" s="40"/>
      <c r="EY50" s="40"/>
      <c r="EZ50" s="40"/>
      <c r="FA50" s="40"/>
      <c r="FB50" s="40"/>
      <c r="FC50" s="40"/>
      <c r="FD50" s="40"/>
      <c r="FE50" s="40"/>
      <c r="FF50" s="40"/>
      <c r="FG50" s="40"/>
      <c r="FH50" s="40"/>
      <c r="FI50" s="40"/>
      <c r="FJ50" s="40"/>
      <c r="FK50" s="40"/>
      <c r="FL50" s="40"/>
      <c r="FM50" s="40"/>
      <c r="FN50" s="40"/>
      <c r="FO50" s="40"/>
      <c r="FP50" s="40"/>
      <c r="FQ50" s="40"/>
      <c r="FR50" s="40"/>
      <c r="FS50" s="40"/>
      <c r="FT50" s="40"/>
      <c r="FU50" s="40"/>
      <c r="FV50" s="40"/>
      <c r="FW50" s="40"/>
      <c r="FX50" s="40"/>
      <c r="FY50" s="40"/>
      <c r="FZ50" s="40"/>
      <c r="GA50" s="40"/>
      <c r="GB50" s="40"/>
      <c r="GC50" s="40"/>
      <c r="GD50" s="40"/>
      <c r="GE50" s="40"/>
      <c r="GF50" s="40"/>
      <c r="GG50" s="40"/>
      <c r="GH50" s="40"/>
      <c r="GI50" s="40"/>
      <c r="GJ50" s="40"/>
      <c r="GK50" s="40"/>
      <c r="GL50" s="40"/>
      <c r="GM50" s="40"/>
      <c r="GN50" s="40"/>
      <c r="GO50" s="40"/>
      <c r="GP50" s="40"/>
      <c r="GQ50" s="40"/>
      <c r="GR50" s="40"/>
      <c r="GS50" s="40"/>
      <c r="GT50" s="40"/>
      <c r="GU50" s="40"/>
      <c r="GV50" s="40"/>
      <c r="GW50" s="40"/>
      <c r="GX50" s="40"/>
      <c r="GY50" s="40"/>
      <c r="GZ50" s="40"/>
      <c r="HA50" s="40"/>
      <c r="HB50" s="40"/>
      <c r="HC50" s="40"/>
      <c r="HD50" s="40"/>
      <c r="HE50" s="40"/>
      <c r="HF50" s="40"/>
      <c r="HG50" s="40"/>
      <c r="HH50" s="40"/>
      <c r="HI50" s="40"/>
      <c r="HJ50" s="40"/>
      <c r="HK50" s="40"/>
      <c r="HL50" s="40"/>
      <c r="HM50" s="40"/>
      <c r="HN50" s="40"/>
      <c r="HO50" s="40"/>
      <c r="HP50" s="40"/>
      <c r="HQ50" s="40"/>
      <c r="HR50" s="40"/>
      <c r="HS50" s="40"/>
      <c r="HT50" s="40"/>
      <c r="HU50" s="40"/>
      <c r="HV50" s="40"/>
      <c r="HW50" s="40"/>
      <c r="HX50" s="40"/>
      <c r="HY50" s="40"/>
      <c r="HZ50" s="40"/>
      <c r="IA50" s="40"/>
      <c r="IB50" s="40"/>
      <c r="IC50" s="40"/>
      <c r="ID50" s="40"/>
      <c r="IE50" s="40"/>
      <c r="IF50" s="40"/>
      <c r="IG50" s="40"/>
      <c r="IH50" s="40"/>
      <c r="II50" s="40"/>
      <c r="IJ50" s="40"/>
      <c r="IK50" s="40"/>
      <c r="IL50" s="40"/>
      <c r="IM50" s="40"/>
      <c r="IN50" s="40"/>
      <c r="IO50" s="40"/>
      <c r="IP50" s="40"/>
      <c r="IQ50" s="40"/>
      <c r="IR50" s="40"/>
      <c r="IS50" s="40"/>
      <c r="IT50" s="40"/>
      <c r="IU50" s="40"/>
      <c r="IV50" s="40"/>
    </row>
    <row r="51" spans="2:256" ht="16.5" hidden="1" customHeight="1" x14ac:dyDescent="0.25">
      <c r="B51" s="38" t="s">
        <v>44</v>
      </c>
      <c r="C51" s="297" t="s">
        <v>45</v>
      </c>
      <c r="D51" s="298"/>
      <c r="E51" s="269">
        <f>IF(E$45&gt;E$7,(E$7/E$45)*E$43*E$44,E$43*E$44)</f>
        <v>0</v>
      </c>
      <c r="F51" s="169">
        <f>IF(E$45&gt;E$7,IF(SUM(E$7:F$7)&gt;E$45,(E$45-E$7)/E$45*E$43*E$44,(SUM(E$7:F$7)-E$7)/E$45*E$43*E$44),0)</f>
        <v>0</v>
      </c>
      <c r="G51" s="169">
        <f>IF(E$45&gt;SUM(E$7:F$7),IF(SUM(E$7:G$7)&gt;E$45,(E$45-SUM(E$7:F$7))/E$45*E$43*E$44,(SUM(E$7:G$7)-SUM(E$7:F$7))/E$45*E$43*E$44),0)</f>
        <v>0</v>
      </c>
      <c r="H51" s="169">
        <f>IF(E$45&gt;SUM(E$7:G$7),IF(SUM(E$7:H$7)&gt;E$45,(E$45-SUM(E$7:G$7))/E$45*E$43*E$44,(SUM(E$7:H$7)-SUM(E$7:G$7))/E$45*E$43*E$44),0)</f>
        <v>0</v>
      </c>
      <c r="I51" s="169">
        <f>IF(E$45&gt;SUM(E$7:H$7),IF(SUM(E$7:I$7)&gt;E$45,(E$45-SUM(E$7:H$7))/E$45*E$43*E$44,(SUM(E$7:I$7)-SUM(E$7:H$7))/E$45*E$43*E$44),0)</f>
        <v>0</v>
      </c>
      <c r="J51" s="169">
        <f>IF(E$45&gt;SUM(E$7:I$7),IF(SUM(E$7:J$7)&gt;E$45,(E$45-SUM(E$7:I$7))/E$45*E$43*E$44,(SUM(E$7:J$7)-SUM(E$7:I$7))/E$45*E$43*E$44),0)</f>
        <v>0</v>
      </c>
      <c r="K51" s="169">
        <f>IF(E$45&gt;SUM(E$7:J$7),IF(SUM(E$7:K$7)&gt;E$45,(E$45-SUM(E$7:J$7))/E$45*E$43*E$44,(SUM(E$7:K$7)-SUM(E$7:J$7))/E$45*E$43*E$44),0)</f>
        <v>0</v>
      </c>
      <c r="L51" s="169">
        <f>IF(E$45&gt;SUM(E$7:K$7),IF(SUM(E$7:L$7)&gt;E$45,(E$45-SUM(E$7:K$7))/E$45*E$43*E$44,(SUM(E$7:L$7)-SUM(E$7:K$7))/E$45*E$43*E$44),0)</f>
        <v>0</v>
      </c>
      <c r="M51" s="169">
        <f>IF(E$45&gt;SUM(E$7:L$7),IF(SUM(E$7:M$7)&gt;E$45,(E$45-SUM(E$7:L$7))/E$45*E$43*E$44,(SUM(E$7:M$7)-SUM(E$7:L$7))/E$45*E$43*E$44),0)</f>
        <v>0</v>
      </c>
      <c r="N51" s="169">
        <f>IF(E$45&gt;SUM(E$7:M$7),IF(SUM(E$7:N$7)&gt;E$45,(E$45-SUM(E$7:M$7))/E$45*E$43*E$44,(SUM(E$7:N$7)-SUM(E$7:M$7))/E$45*E$43*E$44),0)</f>
        <v>0</v>
      </c>
      <c r="O51" s="169">
        <f>IF(E$45&gt;SUM(E$7:N$7),IF(SUM(E$7:O$7)&gt;E$45,(E$45-SUM(E$7:N$7))/E$45*E$43*E$44,(SUM(E$7:O$7)-SUM(E$7:N$7))/E$45*E$43*E$44),0)</f>
        <v>0</v>
      </c>
      <c r="P51" s="170">
        <f>IF(E$45&gt;SUM(E$7:O$7),IF(SUM(E$7:P$7)&gt;E$45,(E$45-SUM(E$7:O$7))/E$45*E$43*E$44,(SUM(E$7:P$7)-SUM(E$7:O$7))/E$45*E$43*E$44),0)</f>
        <v>0</v>
      </c>
      <c r="Q51" s="40"/>
      <c r="R51"/>
      <c r="S51"/>
      <c r="T51"/>
      <c r="U51"/>
      <c r="V51" s="40"/>
      <c r="W51" s="40"/>
      <c r="X51" s="40"/>
      <c r="Y51" s="40"/>
      <c r="Z51" s="40"/>
      <c r="AA51" s="40"/>
      <c r="AB51" s="40"/>
      <c r="AC51" s="40"/>
      <c r="AD51" s="40"/>
      <c r="AE51" s="40"/>
      <c r="AF51" s="40"/>
      <c r="AG51" s="40"/>
      <c r="AH51" s="40"/>
      <c r="AI51" s="40"/>
      <c r="AJ51" s="40"/>
      <c r="AK51" s="40"/>
      <c r="AL51" s="40"/>
      <c r="AM51" s="40"/>
      <c r="AN51" s="40"/>
      <c r="AO51" s="40"/>
      <c r="AP51" s="40"/>
      <c r="AQ51" s="40"/>
      <c r="AR51" s="40"/>
      <c r="AS51" s="40"/>
      <c r="AT51" s="40"/>
      <c r="AU51" s="40"/>
      <c r="AV51" s="40"/>
      <c r="AW51" s="40"/>
      <c r="AX51" s="40"/>
      <c r="AY51" s="40"/>
      <c r="AZ51" s="40"/>
      <c r="BA51" s="40"/>
      <c r="BB51" s="40"/>
      <c r="BC51" s="40"/>
      <c r="BD51" s="40"/>
      <c r="BE51" s="40"/>
      <c r="BF51" s="40"/>
      <c r="BG51" s="40"/>
      <c r="BH51" s="40"/>
      <c r="BI51" s="40"/>
      <c r="BJ51" s="40"/>
      <c r="BK51" s="40"/>
      <c r="BL51" s="40"/>
      <c r="BM51" s="40"/>
      <c r="BN51" s="40"/>
      <c r="BO51" s="40"/>
      <c r="BP51" s="40"/>
      <c r="BQ51" s="40"/>
      <c r="BR51" s="40"/>
      <c r="BS51" s="40"/>
      <c r="BT51" s="40"/>
      <c r="BU51" s="40"/>
      <c r="BV51" s="40"/>
      <c r="BW51" s="40"/>
      <c r="BX51" s="40"/>
      <c r="BY51" s="40"/>
      <c r="BZ51" s="40"/>
      <c r="CA51" s="40"/>
      <c r="CB51" s="40"/>
      <c r="CC51" s="40"/>
      <c r="CD51" s="40"/>
      <c r="CE51" s="40"/>
      <c r="CF51" s="40"/>
      <c r="CG51" s="40"/>
      <c r="CH51" s="40"/>
      <c r="CI51" s="40"/>
      <c r="CJ51" s="40"/>
      <c r="CK51" s="40"/>
      <c r="CL51" s="40"/>
      <c r="CM51" s="40"/>
      <c r="CN51" s="40"/>
      <c r="CO51" s="40"/>
      <c r="CP51" s="40"/>
      <c r="CQ51" s="40"/>
      <c r="CR51" s="40"/>
      <c r="CS51" s="40"/>
      <c r="CT51" s="40"/>
      <c r="CU51" s="40"/>
      <c r="CV51" s="40"/>
      <c r="CW51" s="40"/>
      <c r="CX51" s="40"/>
      <c r="CY51" s="40"/>
      <c r="CZ51" s="40"/>
      <c r="DA51" s="40"/>
      <c r="DB51" s="40"/>
      <c r="DC51" s="40"/>
      <c r="DD51" s="40"/>
      <c r="DE51" s="40"/>
      <c r="DF51" s="40"/>
      <c r="DG51" s="40"/>
      <c r="DH51" s="40"/>
      <c r="DI51" s="40"/>
      <c r="DJ51" s="40"/>
      <c r="DK51" s="40"/>
      <c r="DL51" s="40"/>
      <c r="DM51" s="40"/>
      <c r="DN51" s="40"/>
      <c r="DO51" s="40"/>
      <c r="DP51" s="40"/>
      <c r="DQ51" s="40"/>
      <c r="DR51" s="40"/>
      <c r="DS51" s="40"/>
      <c r="DT51" s="40"/>
      <c r="DU51" s="40"/>
      <c r="DV51" s="40"/>
      <c r="DW51" s="40"/>
      <c r="DX51" s="40"/>
      <c r="DY51" s="40"/>
      <c r="DZ51" s="40"/>
      <c r="EA51" s="40"/>
      <c r="EB51" s="40"/>
      <c r="EC51" s="40"/>
      <c r="ED51" s="40"/>
      <c r="EE51" s="40"/>
      <c r="EF51" s="40"/>
      <c r="EG51" s="40"/>
      <c r="EH51" s="40"/>
      <c r="EI51" s="40"/>
      <c r="EJ51" s="40"/>
      <c r="EK51" s="40"/>
      <c r="EL51" s="40"/>
      <c r="EM51" s="40"/>
      <c r="EN51" s="40"/>
      <c r="EO51" s="40"/>
      <c r="EP51" s="40"/>
      <c r="EQ51" s="40"/>
      <c r="ER51" s="40"/>
      <c r="ES51" s="40"/>
      <c r="ET51" s="40"/>
      <c r="EU51" s="40"/>
      <c r="EV51" s="40"/>
      <c r="EW51" s="40"/>
      <c r="EX51" s="40"/>
      <c r="EY51" s="40"/>
      <c r="EZ51" s="40"/>
      <c r="FA51" s="40"/>
      <c r="FB51" s="40"/>
      <c r="FC51" s="40"/>
      <c r="FD51" s="40"/>
      <c r="FE51" s="40"/>
      <c r="FF51" s="40"/>
      <c r="FG51" s="40"/>
      <c r="FH51" s="40"/>
      <c r="FI51" s="40"/>
      <c r="FJ51" s="40"/>
      <c r="FK51" s="40"/>
      <c r="FL51" s="40"/>
      <c r="FM51" s="40"/>
      <c r="FN51" s="40"/>
      <c r="FO51" s="40"/>
      <c r="FP51" s="40"/>
      <c r="FQ51" s="40"/>
      <c r="FR51" s="40"/>
      <c r="FS51" s="40"/>
      <c r="FT51" s="40"/>
      <c r="FU51" s="40"/>
      <c r="FV51" s="40"/>
      <c r="FW51" s="40"/>
      <c r="FX51" s="40"/>
      <c r="FY51" s="40"/>
      <c r="FZ51" s="40"/>
      <c r="GA51" s="40"/>
      <c r="GB51" s="40"/>
      <c r="GC51" s="40"/>
      <c r="GD51" s="40"/>
      <c r="GE51" s="40"/>
      <c r="GF51" s="40"/>
      <c r="GG51" s="40"/>
      <c r="GH51" s="40"/>
      <c r="GI51" s="40"/>
      <c r="GJ51" s="40"/>
      <c r="GK51" s="40"/>
      <c r="GL51" s="40"/>
      <c r="GM51" s="40"/>
      <c r="GN51" s="40"/>
      <c r="GO51" s="40"/>
      <c r="GP51" s="40"/>
      <c r="GQ51" s="40"/>
      <c r="GR51" s="40"/>
      <c r="GS51" s="40"/>
      <c r="GT51" s="40"/>
      <c r="GU51" s="40"/>
      <c r="GV51" s="40"/>
      <c r="GW51" s="40"/>
      <c r="GX51" s="40"/>
      <c r="GY51" s="40"/>
      <c r="GZ51" s="40"/>
      <c r="HA51" s="40"/>
      <c r="HB51" s="40"/>
      <c r="HC51" s="40"/>
      <c r="HD51" s="40"/>
      <c r="HE51" s="40"/>
      <c r="HF51" s="40"/>
      <c r="HG51" s="40"/>
      <c r="HH51" s="40"/>
      <c r="HI51" s="40"/>
      <c r="HJ51" s="40"/>
      <c r="HK51" s="40"/>
      <c r="HL51" s="40"/>
      <c r="HM51" s="40"/>
      <c r="HN51" s="40"/>
      <c r="HO51" s="40"/>
      <c r="HP51" s="40"/>
      <c r="HQ51" s="40"/>
      <c r="HR51" s="40"/>
      <c r="HS51" s="40"/>
      <c r="HT51" s="40"/>
      <c r="HU51" s="40"/>
      <c r="HV51" s="40"/>
      <c r="HW51" s="40"/>
      <c r="HX51" s="40"/>
      <c r="HY51" s="40"/>
      <c r="HZ51" s="40"/>
      <c r="IA51" s="40"/>
      <c r="IB51" s="40"/>
      <c r="IC51" s="40"/>
      <c r="ID51" s="40"/>
      <c r="IE51" s="40"/>
      <c r="IF51" s="40"/>
      <c r="IG51" s="40"/>
      <c r="IH51" s="40"/>
      <c r="II51" s="40"/>
      <c r="IJ51" s="40"/>
      <c r="IK51" s="40"/>
      <c r="IL51" s="40"/>
      <c r="IM51" s="40"/>
      <c r="IN51" s="40"/>
      <c r="IO51" s="40"/>
      <c r="IP51" s="40"/>
      <c r="IQ51" s="40"/>
      <c r="IR51" s="40"/>
      <c r="IS51" s="40"/>
      <c r="IT51" s="40"/>
      <c r="IU51" s="40"/>
      <c r="IV51" s="40"/>
    </row>
    <row r="52" spans="2:256" ht="16.5" hidden="1" customHeight="1" x14ac:dyDescent="0.25">
      <c r="B52" s="38"/>
      <c r="C52" s="297" t="s">
        <v>46</v>
      </c>
      <c r="D52" s="298"/>
      <c r="E52" s="269"/>
      <c r="F52" s="169">
        <f>IF(F$45&gt;F$7,(F$7/F$45)*F$43*F$44,F$43*F$44)</f>
        <v>0</v>
      </c>
      <c r="G52" s="169">
        <f>IF(F$45&gt;F$7,IF(SUM(F$7:G$7)&gt;F$45,(F$45-F$7)/F$45*F$43*F$44,(SUM(F$7:G$7)-F$7)/F$45*F$43*F$44),0)</f>
        <v>0</v>
      </c>
      <c r="H52" s="169">
        <f>IF(F$45&gt;SUM(F$7:G$7),IF(SUM(F$7:H$7)&gt;F$45,(F$45-SUM(F$7:G$7))/F$45*F$43*F$44,(SUM(F$7:H$7)-SUM(F$7:G$7))/F$45*F$43*F$44),0)</f>
        <v>0</v>
      </c>
      <c r="I52" s="169">
        <f>IF(F$45&gt;SUM(F$7:H$7),IF(SUM(F$7:I$7)&gt;F$45,(F$45-SUM(F$7:H$7))/F$45*F$43*F$44,(SUM(F$7:I$7)-SUM(F$7:H$7))/F$45*F$43*F$44),0)</f>
        <v>0</v>
      </c>
      <c r="J52" s="169">
        <f>IF(F$45&gt;SUM(F$7:I$7),IF(SUM(F$7:J$7)&gt;F$45,(F$45-SUM(F$7:I$7))/F$45*F$43*F$44,(SUM(F$7:J$7)-SUM(F$7:I$7))/F$45*F$43*F$44),0)</f>
        <v>0</v>
      </c>
      <c r="K52" s="169">
        <f>IF(F$45&gt;SUM(F$7:J$7),IF(SUM(F$7:K$7)&gt;F$45,(F$45-SUM(F$7:J$7))/F$45*F$43*F$44,(SUM(F$7:K$7)-SUM(F$7:J$7))/F$45*F$43*F$44),0)</f>
        <v>0</v>
      </c>
      <c r="L52" s="169">
        <f>IF(F$45&gt;SUM(F$7:K$7),IF(SUM(F$7:L$7)&gt;F$45,(F$45-SUM(F$7:K$7))/F$45*F$43*F$44,(SUM(F$7:L$7)-SUM(F$7:K$7))/F$45*F$43*F$44),0)</f>
        <v>0</v>
      </c>
      <c r="M52" s="169">
        <f>IF(F$45&gt;SUM(F$7:L$7),IF(SUM(F$7:M$7)&gt;F$45,(F$45-SUM(F$7:L$7))/F$45*F$43*F$44,(SUM(F$7:M$7)-SUM(F$7:L$7))/F$45*F$43*F$44),0)</f>
        <v>0</v>
      </c>
      <c r="N52" s="169">
        <f>IF(F$45&gt;SUM(F$7:M$7),IF(SUM(F$7:N$7)&gt;F$45,(F$45-SUM(F$7:M$7))/F$45*F$43*F$44,(SUM(F$7:N$7)-SUM(F$7:M$7))/F$45*F$43*F$44),0)</f>
        <v>0</v>
      </c>
      <c r="O52" s="169">
        <f>IF(F$45&gt;SUM(F$7:N$7),IF(SUM(F$7:O$7)&gt;F$45,(F$45-SUM(F$7:N$7))/F$45*F$43*F$44,(SUM(F$7:O$7)-SUM(F$7:N$7))/F$45*F$43*F$44),0)</f>
        <v>0</v>
      </c>
      <c r="P52" s="170">
        <f>IF(F$45&gt;SUM(F$7:O$7),IF(SUM(F$7:P$7)&gt;F$45,(F$45-SUM(F$7:O$7))/F$45*F$43*F$44,(SUM(F$7:P$7)-SUM(F$7:O$7))/F$45*F$43*F$44),0)</f>
        <v>0</v>
      </c>
      <c r="Q52" s="40"/>
      <c r="R52"/>
      <c r="S52"/>
      <c r="T52"/>
      <c r="U52"/>
      <c r="V52" s="40"/>
      <c r="W52" s="40"/>
      <c r="X52" s="40"/>
      <c r="Y52" s="40"/>
      <c r="Z52" s="40"/>
      <c r="AA52" s="40"/>
      <c r="AB52" s="40"/>
      <c r="AC52" s="40"/>
      <c r="AD52" s="40"/>
      <c r="AE52" s="40"/>
      <c r="AF52" s="40"/>
      <c r="AG52" s="40"/>
      <c r="AH52" s="40"/>
      <c r="AI52" s="40"/>
      <c r="AJ52" s="40"/>
      <c r="AK52" s="40"/>
      <c r="AL52" s="40"/>
      <c r="AM52" s="40"/>
      <c r="AN52" s="40"/>
      <c r="AO52" s="40"/>
      <c r="AP52" s="40"/>
      <c r="AQ52" s="40"/>
      <c r="AR52" s="40"/>
      <c r="AS52" s="40"/>
      <c r="AT52" s="40"/>
      <c r="AU52" s="40"/>
      <c r="AV52" s="40"/>
      <c r="AW52" s="40"/>
      <c r="AX52" s="40"/>
      <c r="AY52" s="40"/>
      <c r="AZ52" s="40"/>
      <c r="BA52" s="40"/>
      <c r="BB52" s="40"/>
      <c r="BC52" s="40"/>
      <c r="BD52" s="40"/>
      <c r="BE52" s="40"/>
      <c r="BF52" s="40"/>
      <c r="BG52" s="40"/>
      <c r="BH52" s="40"/>
      <c r="BI52" s="40"/>
      <c r="BJ52" s="40"/>
      <c r="BK52" s="40"/>
      <c r="BL52" s="40"/>
      <c r="BM52" s="40"/>
      <c r="BN52" s="40"/>
      <c r="BO52" s="40"/>
      <c r="BP52" s="40"/>
      <c r="BQ52" s="40"/>
      <c r="BR52" s="40"/>
      <c r="BS52" s="40"/>
      <c r="BT52" s="40"/>
      <c r="BU52" s="40"/>
      <c r="BV52" s="40"/>
      <c r="BW52" s="40"/>
      <c r="BX52" s="40"/>
      <c r="BY52" s="40"/>
      <c r="BZ52" s="40"/>
      <c r="CA52" s="40"/>
      <c r="CB52" s="40"/>
      <c r="CC52" s="40"/>
      <c r="CD52" s="40"/>
      <c r="CE52" s="40"/>
      <c r="CF52" s="40"/>
      <c r="CG52" s="40"/>
      <c r="CH52" s="40"/>
      <c r="CI52" s="40"/>
      <c r="CJ52" s="40"/>
      <c r="CK52" s="40"/>
      <c r="CL52" s="40"/>
      <c r="CM52" s="40"/>
      <c r="CN52" s="40"/>
      <c r="CO52" s="40"/>
      <c r="CP52" s="40"/>
      <c r="CQ52" s="40"/>
      <c r="CR52" s="40"/>
      <c r="CS52" s="40"/>
      <c r="CT52" s="40"/>
      <c r="CU52" s="40"/>
      <c r="CV52" s="40"/>
      <c r="CW52" s="40"/>
      <c r="CX52" s="40"/>
      <c r="CY52" s="40"/>
      <c r="CZ52" s="40"/>
      <c r="DA52" s="40"/>
      <c r="DB52" s="40"/>
      <c r="DC52" s="40"/>
      <c r="DD52" s="40"/>
      <c r="DE52" s="40"/>
      <c r="DF52" s="40"/>
      <c r="DG52" s="40"/>
      <c r="DH52" s="40"/>
      <c r="DI52" s="40"/>
      <c r="DJ52" s="40"/>
      <c r="DK52" s="40"/>
      <c r="DL52" s="40"/>
      <c r="DM52" s="40"/>
      <c r="DN52" s="40"/>
      <c r="DO52" s="40"/>
      <c r="DP52" s="40"/>
      <c r="DQ52" s="40"/>
      <c r="DR52" s="40"/>
      <c r="DS52" s="40"/>
      <c r="DT52" s="40"/>
      <c r="DU52" s="40"/>
      <c r="DV52" s="40"/>
      <c r="DW52" s="40"/>
      <c r="DX52" s="40"/>
      <c r="DY52" s="40"/>
      <c r="DZ52" s="40"/>
      <c r="EA52" s="40"/>
      <c r="EB52" s="40"/>
      <c r="EC52" s="40"/>
      <c r="ED52" s="40"/>
      <c r="EE52" s="40"/>
      <c r="EF52" s="40"/>
      <c r="EG52" s="40"/>
      <c r="EH52" s="40"/>
      <c r="EI52" s="40"/>
      <c r="EJ52" s="40"/>
      <c r="EK52" s="40"/>
      <c r="EL52" s="40"/>
      <c r="EM52" s="40"/>
      <c r="EN52" s="40"/>
      <c r="EO52" s="40"/>
      <c r="EP52" s="40"/>
      <c r="EQ52" s="40"/>
      <c r="ER52" s="40"/>
      <c r="ES52" s="40"/>
      <c r="ET52" s="40"/>
      <c r="EU52" s="40"/>
      <c r="EV52" s="40"/>
      <c r="EW52" s="40"/>
      <c r="EX52" s="40"/>
      <c r="EY52" s="40"/>
      <c r="EZ52" s="40"/>
      <c r="FA52" s="40"/>
      <c r="FB52" s="40"/>
      <c r="FC52" s="40"/>
      <c r="FD52" s="40"/>
      <c r="FE52" s="40"/>
      <c r="FF52" s="40"/>
      <c r="FG52" s="40"/>
      <c r="FH52" s="40"/>
      <c r="FI52" s="40"/>
      <c r="FJ52" s="40"/>
      <c r="FK52" s="40"/>
      <c r="FL52" s="40"/>
      <c r="FM52" s="40"/>
      <c r="FN52" s="40"/>
      <c r="FO52" s="40"/>
      <c r="FP52" s="40"/>
      <c r="FQ52" s="40"/>
      <c r="FR52" s="40"/>
      <c r="FS52" s="40"/>
      <c r="FT52" s="40"/>
      <c r="FU52" s="40"/>
      <c r="FV52" s="40"/>
      <c r="FW52" s="40"/>
      <c r="FX52" s="40"/>
      <c r="FY52" s="40"/>
      <c r="FZ52" s="40"/>
      <c r="GA52" s="40"/>
      <c r="GB52" s="40"/>
      <c r="GC52" s="40"/>
      <c r="GD52" s="40"/>
      <c r="GE52" s="40"/>
      <c r="GF52" s="40"/>
      <c r="GG52" s="40"/>
      <c r="GH52" s="40"/>
      <c r="GI52" s="40"/>
      <c r="GJ52" s="40"/>
      <c r="GK52" s="40"/>
      <c r="GL52" s="40"/>
      <c r="GM52" s="40"/>
      <c r="GN52" s="40"/>
      <c r="GO52" s="40"/>
      <c r="GP52" s="40"/>
      <c r="GQ52" s="40"/>
      <c r="GR52" s="40"/>
      <c r="GS52" s="40"/>
      <c r="GT52" s="40"/>
      <c r="GU52" s="40"/>
      <c r="GV52" s="40"/>
      <c r="GW52" s="40"/>
      <c r="GX52" s="40"/>
      <c r="GY52" s="40"/>
      <c r="GZ52" s="40"/>
      <c r="HA52" s="40"/>
      <c r="HB52" s="40"/>
      <c r="HC52" s="40"/>
      <c r="HD52" s="40"/>
      <c r="HE52" s="40"/>
      <c r="HF52" s="40"/>
      <c r="HG52" s="40"/>
      <c r="HH52" s="40"/>
      <c r="HI52" s="40"/>
      <c r="HJ52" s="40"/>
      <c r="HK52" s="40"/>
      <c r="HL52" s="40"/>
      <c r="HM52" s="40"/>
      <c r="HN52" s="40"/>
      <c r="HO52" s="40"/>
      <c r="HP52" s="40"/>
      <c r="HQ52" s="40"/>
      <c r="HR52" s="40"/>
      <c r="HS52" s="40"/>
      <c r="HT52" s="40"/>
      <c r="HU52" s="40"/>
      <c r="HV52" s="40"/>
      <c r="HW52" s="40"/>
      <c r="HX52" s="40"/>
      <c r="HY52" s="40"/>
      <c r="HZ52" s="40"/>
      <c r="IA52" s="40"/>
      <c r="IB52" s="40"/>
      <c r="IC52" s="40"/>
      <c r="ID52" s="40"/>
      <c r="IE52" s="40"/>
      <c r="IF52" s="40"/>
      <c r="IG52" s="40"/>
      <c r="IH52" s="40"/>
      <c r="II52" s="40"/>
      <c r="IJ52" s="40"/>
      <c r="IK52" s="40"/>
      <c r="IL52" s="40"/>
      <c r="IM52" s="40"/>
      <c r="IN52" s="40"/>
      <c r="IO52" s="40"/>
      <c r="IP52" s="40"/>
      <c r="IQ52" s="40"/>
      <c r="IR52" s="40"/>
      <c r="IS52" s="40"/>
      <c r="IT52" s="40"/>
      <c r="IU52" s="40"/>
      <c r="IV52" s="40"/>
    </row>
    <row r="53" spans="2:256" ht="16.5" hidden="1" customHeight="1" x14ac:dyDescent="0.25">
      <c r="B53" s="38"/>
      <c r="C53" s="297" t="s">
        <v>47</v>
      </c>
      <c r="D53" s="298"/>
      <c r="E53" s="269"/>
      <c r="F53" s="169"/>
      <c r="G53" s="169">
        <f>IF(G$45&gt;G$7,(G$7/G$45)*G$43*G$44,G$43*G$44)</f>
        <v>0</v>
      </c>
      <c r="H53" s="169">
        <f>IF(G$45&gt;G$7,IF(SUM(G$7:H$7)&gt;G$45,(G$45-G$7)/G$45*G$43*G$44,(SUM(G$7:H$7)-G$7)/G$45*G$43*G$44),0)</f>
        <v>0</v>
      </c>
      <c r="I53" s="169">
        <f>IF(G$45&gt;SUM(G$7:H$7),IF(SUM(G$7:I$7)&gt;G$45,(G$45-SUM(G$7:H$7))/G$45*G$43*G$44,(SUM(G$7:I$7)-SUM(G$7:H$7))/G$45*G$43*G$44),0)</f>
        <v>0</v>
      </c>
      <c r="J53" s="169">
        <f>IF(G$45&gt;SUM(G$7:I$7),IF(SUM(G$7:J$7)&gt;G$45,(G$45-SUM(G$7:I$7))/G$45*G$43*G$44,(SUM(G$7:J$7)-SUM(G$7:I$7))/G$45*G$43*G$44),0)</f>
        <v>0</v>
      </c>
      <c r="K53" s="169">
        <f>IF(G$45&gt;SUM(G$7:J$7),IF(SUM(G$7:K$7)&gt;G$45,(G$45-SUM(G$7:J$7))/G$45*G$43*G$44,(SUM(G$7:K$7)-SUM(G$7:J$7))/G$45*G$43*G$44),0)</f>
        <v>0</v>
      </c>
      <c r="L53" s="169">
        <f>IF(G$45&gt;SUM(G$7:K$7),IF(SUM(G$7:L$7)&gt;G$45,(G$45-SUM(G$7:K$7))/G$45*G$43*G$44,(SUM(G$7:L$7)-SUM(G$7:K$7))/G$45*G$43*G$44),0)</f>
        <v>0</v>
      </c>
      <c r="M53" s="169">
        <f>IF(G$45&gt;SUM(G$7:L$7),IF(SUM(G$7:M$7)&gt;G$45,(G$45-SUM(G$7:L$7))/G$45*G$43*G$44,(SUM(G$7:M$7)-SUM(G$7:L$7))/G$45*G$43*G$44),0)</f>
        <v>0</v>
      </c>
      <c r="N53" s="169">
        <f>IF(G$45&gt;SUM(G$7:M$7),IF(SUM(G$7:N$7)&gt;G$45,(G$45-SUM(G$7:M$7))/G$45*G$43*G$44,(SUM(G$7:N$7)-SUM(G$7:M$7))/G$45*G$43*G$44),0)</f>
        <v>0</v>
      </c>
      <c r="O53" s="169">
        <f>IF(G$45&gt;SUM(G$7:N$7),IF(SUM(G$7:O$7)&gt;G$45,(G$45-SUM(G$7:N$7))/G$45*G$43*G$44,(SUM(G$7:O$7)-SUM(G$7:N$7))/G$45*G$43*G$44),0)</f>
        <v>0</v>
      </c>
      <c r="P53" s="170">
        <f>IF(G$45&gt;SUM(G$7:O$7),IF(SUM(G$7:P$7)&gt;G$45,(G$45-SUM(G$7:O$7))/G$45*G$43*G$44,(SUM(G$7:P$7)-SUM(G$7:O$7))/G$45*G$43*G$44),0)</f>
        <v>0</v>
      </c>
      <c r="Q53" s="40"/>
      <c r="R53"/>
      <c r="S53"/>
      <c r="T53"/>
      <c r="U53"/>
      <c r="V53" s="40"/>
      <c r="W53" s="40"/>
      <c r="X53" s="40"/>
      <c r="Y53" s="40"/>
      <c r="Z53" s="40"/>
      <c r="AA53" s="40"/>
      <c r="AB53" s="40"/>
      <c r="AC53" s="40"/>
      <c r="AD53" s="40"/>
      <c r="AE53" s="40"/>
      <c r="AF53" s="40"/>
      <c r="AG53" s="40"/>
      <c r="AH53" s="40"/>
      <c r="AI53" s="40"/>
      <c r="AJ53" s="40"/>
      <c r="AK53" s="40"/>
      <c r="AL53" s="40"/>
      <c r="AM53" s="40"/>
      <c r="AN53" s="40"/>
      <c r="AO53" s="40"/>
      <c r="AP53" s="40"/>
      <c r="AQ53" s="40"/>
      <c r="AR53" s="40"/>
      <c r="AS53" s="40"/>
      <c r="AT53" s="40"/>
      <c r="AU53" s="40"/>
      <c r="AV53" s="40"/>
      <c r="AW53" s="40"/>
      <c r="AX53" s="40"/>
      <c r="AY53" s="40"/>
      <c r="AZ53" s="40"/>
      <c r="BA53" s="40"/>
      <c r="BB53" s="40"/>
      <c r="BC53" s="40"/>
      <c r="BD53" s="40"/>
      <c r="BE53" s="40"/>
      <c r="BF53" s="40"/>
      <c r="BG53" s="40"/>
      <c r="BH53" s="40"/>
      <c r="BI53" s="40"/>
      <c r="BJ53" s="40"/>
      <c r="BK53" s="40"/>
      <c r="BL53" s="40"/>
      <c r="BM53" s="40"/>
      <c r="BN53" s="40"/>
      <c r="BO53" s="40"/>
      <c r="BP53" s="40"/>
      <c r="BQ53" s="40"/>
      <c r="BR53" s="40"/>
      <c r="BS53" s="40"/>
      <c r="BT53" s="40"/>
      <c r="BU53" s="40"/>
      <c r="BV53" s="40"/>
      <c r="BW53" s="40"/>
      <c r="BX53" s="40"/>
      <c r="BY53" s="40"/>
      <c r="BZ53" s="40"/>
      <c r="CA53" s="40"/>
      <c r="CB53" s="40"/>
      <c r="CC53" s="40"/>
      <c r="CD53" s="40"/>
      <c r="CE53" s="40"/>
      <c r="CF53" s="40"/>
      <c r="CG53" s="40"/>
      <c r="CH53" s="40"/>
      <c r="CI53" s="40"/>
      <c r="CJ53" s="40"/>
      <c r="CK53" s="40"/>
      <c r="CL53" s="40"/>
      <c r="CM53" s="40"/>
      <c r="CN53" s="40"/>
      <c r="CO53" s="40"/>
      <c r="CP53" s="40"/>
      <c r="CQ53" s="40"/>
      <c r="CR53" s="40"/>
      <c r="CS53" s="40"/>
      <c r="CT53" s="40"/>
      <c r="CU53" s="40"/>
      <c r="CV53" s="40"/>
      <c r="CW53" s="40"/>
      <c r="CX53" s="40"/>
      <c r="CY53" s="40"/>
      <c r="CZ53" s="40"/>
      <c r="DA53" s="40"/>
      <c r="DB53" s="40"/>
      <c r="DC53" s="40"/>
      <c r="DD53" s="40"/>
      <c r="DE53" s="40"/>
      <c r="DF53" s="40"/>
      <c r="DG53" s="40"/>
      <c r="DH53" s="40"/>
      <c r="DI53" s="40"/>
      <c r="DJ53" s="40"/>
      <c r="DK53" s="40"/>
      <c r="DL53" s="40"/>
      <c r="DM53" s="40"/>
      <c r="DN53" s="40"/>
      <c r="DO53" s="40"/>
      <c r="DP53" s="40"/>
      <c r="DQ53" s="40"/>
      <c r="DR53" s="40"/>
      <c r="DS53" s="40"/>
      <c r="DT53" s="40"/>
      <c r="DU53" s="40"/>
      <c r="DV53" s="40"/>
      <c r="DW53" s="40"/>
      <c r="DX53" s="40"/>
      <c r="DY53" s="40"/>
      <c r="DZ53" s="40"/>
      <c r="EA53" s="40"/>
      <c r="EB53" s="40"/>
      <c r="EC53" s="40"/>
      <c r="ED53" s="40"/>
      <c r="EE53" s="40"/>
      <c r="EF53" s="40"/>
      <c r="EG53" s="40"/>
      <c r="EH53" s="40"/>
      <c r="EI53" s="40"/>
      <c r="EJ53" s="40"/>
      <c r="EK53" s="40"/>
      <c r="EL53" s="40"/>
      <c r="EM53" s="40"/>
      <c r="EN53" s="40"/>
      <c r="EO53" s="40"/>
      <c r="EP53" s="40"/>
      <c r="EQ53" s="40"/>
      <c r="ER53" s="40"/>
      <c r="ES53" s="40"/>
      <c r="ET53" s="40"/>
      <c r="EU53" s="40"/>
      <c r="EV53" s="40"/>
      <c r="EW53" s="40"/>
      <c r="EX53" s="40"/>
      <c r="EY53" s="40"/>
      <c r="EZ53" s="40"/>
      <c r="FA53" s="40"/>
      <c r="FB53" s="40"/>
      <c r="FC53" s="40"/>
      <c r="FD53" s="40"/>
      <c r="FE53" s="40"/>
      <c r="FF53" s="40"/>
      <c r="FG53" s="40"/>
      <c r="FH53" s="40"/>
      <c r="FI53" s="40"/>
      <c r="FJ53" s="40"/>
      <c r="FK53" s="40"/>
      <c r="FL53" s="40"/>
      <c r="FM53" s="40"/>
      <c r="FN53" s="40"/>
      <c r="FO53" s="40"/>
      <c r="FP53" s="40"/>
      <c r="FQ53" s="40"/>
      <c r="FR53" s="40"/>
      <c r="FS53" s="40"/>
      <c r="FT53" s="40"/>
      <c r="FU53" s="40"/>
      <c r="FV53" s="40"/>
      <c r="FW53" s="40"/>
      <c r="FX53" s="40"/>
      <c r="FY53" s="40"/>
      <c r="FZ53" s="40"/>
      <c r="GA53" s="40"/>
      <c r="GB53" s="40"/>
      <c r="GC53" s="40"/>
      <c r="GD53" s="40"/>
      <c r="GE53" s="40"/>
      <c r="GF53" s="40"/>
      <c r="GG53" s="40"/>
      <c r="GH53" s="40"/>
      <c r="GI53" s="40"/>
      <c r="GJ53" s="40"/>
      <c r="GK53" s="40"/>
      <c r="GL53" s="40"/>
      <c r="GM53" s="40"/>
      <c r="GN53" s="40"/>
      <c r="GO53" s="40"/>
      <c r="GP53" s="40"/>
      <c r="GQ53" s="40"/>
      <c r="GR53" s="40"/>
      <c r="GS53" s="40"/>
      <c r="GT53" s="40"/>
      <c r="GU53" s="40"/>
      <c r="GV53" s="40"/>
      <c r="GW53" s="40"/>
      <c r="GX53" s="40"/>
      <c r="GY53" s="40"/>
      <c r="GZ53" s="40"/>
      <c r="HA53" s="40"/>
      <c r="HB53" s="40"/>
      <c r="HC53" s="40"/>
      <c r="HD53" s="40"/>
      <c r="HE53" s="40"/>
      <c r="HF53" s="40"/>
      <c r="HG53" s="40"/>
      <c r="HH53" s="40"/>
      <c r="HI53" s="40"/>
      <c r="HJ53" s="40"/>
      <c r="HK53" s="40"/>
      <c r="HL53" s="40"/>
      <c r="HM53" s="40"/>
      <c r="HN53" s="40"/>
      <c r="HO53" s="40"/>
      <c r="HP53" s="40"/>
      <c r="HQ53" s="40"/>
      <c r="HR53" s="40"/>
      <c r="HS53" s="40"/>
      <c r="HT53" s="40"/>
      <c r="HU53" s="40"/>
      <c r="HV53" s="40"/>
      <c r="HW53" s="40"/>
      <c r="HX53" s="40"/>
      <c r="HY53" s="40"/>
      <c r="HZ53" s="40"/>
      <c r="IA53" s="40"/>
      <c r="IB53" s="40"/>
      <c r="IC53" s="40"/>
      <c r="ID53" s="40"/>
      <c r="IE53" s="40"/>
      <c r="IF53" s="40"/>
      <c r="IG53" s="40"/>
      <c r="IH53" s="40"/>
      <c r="II53" s="40"/>
      <c r="IJ53" s="40"/>
      <c r="IK53" s="40"/>
      <c r="IL53" s="40"/>
      <c r="IM53" s="40"/>
      <c r="IN53" s="40"/>
      <c r="IO53" s="40"/>
      <c r="IP53" s="40"/>
      <c r="IQ53" s="40"/>
      <c r="IR53" s="40"/>
      <c r="IS53" s="40"/>
      <c r="IT53" s="40"/>
      <c r="IU53" s="40"/>
      <c r="IV53" s="40"/>
    </row>
    <row r="54" spans="2:256" ht="16.5" hidden="1" customHeight="1" x14ac:dyDescent="0.25">
      <c r="B54" s="38"/>
      <c r="C54" s="297" t="s">
        <v>48</v>
      </c>
      <c r="D54" s="298"/>
      <c r="E54" s="269"/>
      <c r="F54" s="169"/>
      <c r="G54" s="169"/>
      <c r="H54" s="169">
        <f>IF(H$45&gt;H$7,(H$7/H$45)*H$43*H$44,H$43*H$44)</f>
        <v>0</v>
      </c>
      <c r="I54" s="169">
        <f>IF(H$45&gt;H$7,IF(SUM(H$7:I$7)&gt;H$45,(H$45-H$7)/H$45*H$43*H$44,(SUM(H$7:I$7)-H$7)/H$45*H$43*H$44),0)</f>
        <v>0</v>
      </c>
      <c r="J54" s="169">
        <f>IF(H$45&gt;SUM(H$7:I$7),IF(SUM(H$7:J$7)&gt;H$45,(H$45-SUM(H$7:I$7))/H$45*H$43*H$44,(SUM(H$7:J$7)-SUM(H$7:I$7))/H$45*H$43*H$44),0)</f>
        <v>0</v>
      </c>
      <c r="K54" s="169">
        <f>IF(H$45&gt;SUM(H$7:J$7),IF(SUM(H$7:K$7)&gt;H$45,(H$45-SUM(H$7:J$7))/H$45*H$43*H$44,(SUM(H$7:K$7)-SUM(H$7:J$7))/H$45*H$43*H$44),0)</f>
        <v>0</v>
      </c>
      <c r="L54" s="169">
        <f>IF(H$45&gt;SUM(H$7:K$7),IF(SUM(H$7:L$7)&gt;H$45,(H$45-SUM(H$7:K$7))/H$45*H$43*H$44,(SUM(H$7:L$7)-SUM(H$7:K$7))/H$45*H$43*H$44),0)</f>
        <v>0</v>
      </c>
      <c r="M54" s="169">
        <f>IF(H$45&gt;SUM(H$7:L$7),IF(SUM(H$7:M$7)&gt;H$45,(H$45-SUM(H$7:L$7))/H$45*H$43*H$44,(SUM(H$7:M$7)-SUM(H$7:L$7))/H$45*H$43*H$44),0)</f>
        <v>0</v>
      </c>
      <c r="N54" s="169">
        <f>IF(H$45&gt;SUM(H$7:M$7),IF(SUM(H$7:N$7)&gt;H$45,(H$45-SUM(H$7:M$7))/H$45*H$43*H$44,(SUM(H$7:N$7)-SUM(H$7:M$7))/H$45*H$43*H$44),0)</f>
        <v>0</v>
      </c>
      <c r="O54" s="169">
        <f>IF(H$45&gt;SUM(H$7:N$7),IF(SUM(H$7:O$7)&gt;H$45,(H$45-SUM(H$7:N$7))/H$45*H$43*H$44,(SUM(H$7:O$7)-SUM(H$7:N$7))/H$45*H$43*H$44),0)</f>
        <v>0</v>
      </c>
      <c r="P54" s="170">
        <f>IF(H$45&gt;SUM(H$7:O$7),IF(SUM(H$7:P$7)&gt;H$45,(H$45-SUM(H$7:O$7))/H$45*H$43*H$44,(SUM(H$7:P$7)-SUM(H$7:O$7))/H$45*H$43*H$44),0)</f>
        <v>0</v>
      </c>
      <c r="Q54" s="40"/>
      <c r="R54"/>
      <c r="S54"/>
      <c r="T54"/>
      <c r="U54"/>
      <c r="V54" s="40"/>
      <c r="W54" s="40"/>
      <c r="X54" s="40"/>
      <c r="Y54" s="40"/>
      <c r="Z54" s="40"/>
      <c r="AA54" s="40"/>
      <c r="AB54" s="40"/>
      <c r="AC54" s="40"/>
      <c r="AD54" s="40"/>
      <c r="AE54" s="40"/>
      <c r="AF54" s="40"/>
      <c r="AG54" s="40"/>
      <c r="AH54" s="40"/>
      <c r="AI54" s="40"/>
      <c r="AJ54" s="40"/>
      <c r="AK54" s="40"/>
      <c r="AL54" s="40"/>
      <c r="AM54" s="40"/>
      <c r="AN54" s="40"/>
      <c r="AO54" s="40"/>
      <c r="AP54" s="40"/>
      <c r="AQ54" s="40"/>
      <c r="AR54" s="40"/>
      <c r="AS54" s="40"/>
      <c r="AT54" s="40"/>
      <c r="AU54" s="40"/>
      <c r="AV54" s="40"/>
      <c r="AW54" s="40"/>
      <c r="AX54" s="40"/>
      <c r="AY54" s="40"/>
      <c r="AZ54" s="40"/>
      <c r="BA54" s="40"/>
      <c r="BB54" s="40"/>
      <c r="BC54" s="40"/>
      <c r="BD54" s="40"/>
      <c r="BE54" s="40"/>
      <c r="BF54" s="40"/>
      <c r="BG54" s="40"/>
      <c r="BH54" s="40"/>
      <c r="BI54" s="40"/>
      <c r="BJ54" s="40"/>
      <c r="BK54" s="40"/>
      <c r="BL54" s="40"/>
      <c r="BM54" s="40"/>
      <c r="BN54" s="40"/>
      <c r="BO54" s="40"/>
      <c r="BP54" s="40"/>
      <c r="BQ54" s="40"/>
      <c r="BR54" s="40"/>
      <c r="BS54" s="40"/>
      <c r="BT54" s="40"/>
      <c r="BU54" s="40"/>
      <c r="BV54" s="40"/>
      <c r="BW54" s="40"/>
      <c r="BX54" s="40"/>
      <c r="BY54" s="40"/>
      <c r="BZ54" s="40"/>
      <c r="CA54" s="40"/>
      <c r="CB54" s="40"/>
      <c r="CC54" s="40"/>
      <c r="CD54" s="40"/>
      <c r="CE54" s="40"/>
      <c r="CF54" s="40"/>
      <c r="CG54" s="40"/>
      <c r="CH54" s="40"/>
      <c r="CI54" s="40"/>
      <c r="CJ54" s="40"/>
      <c r="CK54" s="40"/>
      <c r="CL54" s="40"/>
      <c r="CM54" s="40"/>
      <c r="CN54" s="40"/>
      <c r="CO54" s="40"/>
      <c r="CP54" s="40"/>
      <c r="CQ54" s="40"/>
      <c r="CR54" s="40"/>
      <c r="CS54" s="40"/>
      <c r="CT54" s="40"/>
      <c r="CU54" s="40"/>
      <c r="CV54" s="40"/>
      <c r="CW54" s="40"/>
      <c r="CX54" s="40"/>
      <c r="CY54" s="40"/>
      <c r="CZ54" s="40"/>
      <c r="DA54" s="40"/>
      <c r="DB54" s="40"/>
      <c r="DC54" s="40"/>
      <c r="DD54" s="40"/>
      <c r="DE54" s="40"/>
      <c r="DF54" s="40"/>
      <c r="DG54" s="40"/>
      <c r="DH54" s="40"/>
      <c r="DI54" s="40"/>
      <c r="DJ54" s="40"/>
      <c r="DK54" s="40"/>
      <c r="DL54" s="40"/>
      <c r="DM54" s="40"/>
      <c r="DN54" s="40"/>
      <c r="DO54" s="40"/>
      <c r="DP54" s="40"/>
      <c r="DQ54" s="40"/>
      <c r="DR54" s="40"/>
      <c r="DS54" s="40"/>
      <c r="DT54" s="40"/>
      <c r="DU54" s="40"/>
      <c r="DV54" s="40"/>
      <c r="DW54" s="40"/>
      <c r="DX54" s="40"/>
      <c r="DY54" s="40"/>
      <c r="DZ54" s="40"/>
      <c r="EA54" s="40"/>
      <c r="EB54" s="40"/>
      <c r="EC54" s="40"/>
      <c r="ED54" s="40"/>
      <c r="EE54" s="40"/>
      <c r="EF54" s="40"/>
      <c r="EG54" s="40"/>
      <c r="EH54" s="40"/>
      <c r="EI54" s="40"/>
      <c r="EJ54" s="40"/>
      <c r="EK54" s="40"/>
      <c r="EL54" s="40"/>
      <c r="EM54" s="40"/>
      <c r="EN54" s="40"/>
      <c r="EO54" s="40"/>
      <c r="EP54" s="40"/>
      <c r="EQ54" s="40"/>
      <c r="ER54" s="40"/>
      <c r="ES54" s="40"/>
      <c r="ET54" s="40"/>
      <c r="EU54" s="40"/>
      <c r="EV54" s="40"/>
      <c r="EW54" s="40"/>
      <c r="EX54" s="40"/>
      <c r="EY54" s="40"/>
      <c r="EZ54" s="40"/>
      <c r="FA54" s="40"/>
      <c r="FB54" s="40"/>
      <c r="FC54" s="40"/>
      <c r="FD54" s="40"/>
      <c r="FE54" s="40"/>
      <c r="FF54" s="40"/>
      <c r="FG54" s="40"/>
      <c r="FH54" s="40"/>
      <c r="FI54" s="40"/>
      <c r="FJ54" s="40"/>
      <c r="FK54" s="40"/>
      <c r="FL54" s="40"/>
      <c r="FM54" s="40"/>
      <c r="FN54" s="40"/>
      <c r="FO54" s="40"/>
      <c r="FP54" s="40"/>
      <c r="FQ54" s="40"/>
      <c r="FR54" s="40"/>
      <c r="FS54" s="40"/>
      <c r="FT54" s="40"/>
      <c r="FU54" s="40"/>
      <c r="FV54" s="40"/>
      <c r="FW54" s="40"/>
      <c r="FX54" s="40"/>
      <c r="FY54" s="40"/>
      <c r="FZ54" s="40"/>
      <c r="GA54" s="40"/>
      <c r="GB54" s="40"/>
      <c r="GC54" s="40"/>
      <c r="GD54" s="40"/>
      <c r="GE54" s="40"/>
      <c r="GF54" s="40"/>
      <c r="GG54" s="40"/>
      <c r="GH54" s="40"/>
      <c r="GI54" s="40"/>
      <c r="GJ54" s="40"/>
      <c r="GK54" s="40"/>
      <c r="GL54" s="40"/>
      <c r="GM54" s="40"/>
      <c r="GN54" s="40"/>
      <c r="GO54" s="40"/>
      <c r="GP54" s="40"/>
      <c r="GQ54" s="40"/>
      <c r="GR54" s="40"/>
      <c r="GS54" s="40"/>
      <c r="GT54" s="40"/>
      <c r="GU54" s="40"/>
      <c r="GV54" s="40"/>
      <c r="GW54" s="40"/>
      <c r="GX54" s="40"/>
      <c r="GY54" s="40"/>
      <c r="GZ54" s="40"/>
      <c r="HA54" s="40"/>
      <c r="HB54" s="40"/>
      <c r="HC54" s="40"/>
      <c r="HD54" s="40"/>
      <c r="HE54" s="40"/>
      <c r="HF54" s="40"/>
      <c r="HG54" s="40"/>
      <c r="HH54" s="40"/>
      <c r="HI54" s="40"/>
      <c r="HJ54" s="40"/>
      <c r="HK54" s="40"/>
      <c r="HL54" s="40"/>
      <c r="HM54" s="40"/>
      <c r="HN54" s="40"/>
      <c r="HO54" s="40"/>
      <c r="HP54" s="40"/>
      <c r="HQ54" s="40"/>
      <c r="HR54" s="40"/>
      <c r="HS54" s="40"/>
      <c r="HT54" s="40"/>
      <c r="HU54" s="40"/>
      <c r="HV54" s="40"/>
      <c r="HW54" s="40"/>
      <c r="HX54" s="40"/>
      <c r="HY54" s="40"/>
      <c r="HZ54" s="40"/>
      <c r="IA54" s="40"/>
      <c r="IB54" s="40"/>
      <c r="IC54" s="40"/>
      <c r="ID54" s="40"/>
      <c r="IE54" s="40"/>
      <c r="IF54" s="40"/>
      <c r="IG54" s="40"/>
      <c r="IH54" s="40"/>
      <c r="II54" s="40"/>
      <c r="IJ54" s="40"/>
      <c r="IK54" s="40"/>
      <c r="IL54" s="40"/>
      <c r="IM54" s="40"/>
      <c r="IN54" s="40"/>
      <c r="IO54" s="40"/>
      <c r="IP54" s="40"/>
      <c r="IQ54" s="40"/>
      <c r="IR54" s="40"/>
      <c r="IS54" s="40"/>
      <c r="IT54" s="40"/>
      <c r="IU54" s="40"/>
      <c r="IV54" s="40"/>
    </row>
    <row r="55" spans="2:256" ht="16.5" hidden="1" customHeight="1" x14ac:dyDescent="0.25">
      <c r="B55" s="38"/>
      <c r="C55" s="297" t="s">
        <v>49</v>
      </c>
      <c r="D55" s="298"/>
      <c r="E55" s="269"/>
      <c r="F55" s="169"/>
      <c r="G55" s="169"/>
      <c r="H55" s="169"/>
      <c r="I55" s="169">
        <f>IF(I$45&gt;I$7,(I$7/I$45)*I$43*I$44,I$43*I$44)</f>
        <v>0</v>
      </c>
      <c r="J55" s="169">
        <f>IF(I$45&gt;I$7,IF(SUM(I$7:J$7)&gt;I$45,(I$45-I$7)/I$45*I$43*I$44,(SUM(I$7:J$7)-I$7)/I$45*I$43*I$44),0)</f>
        <v>0</v>
      </c>
      <c r="K55" s="169">
        <f>IF(I$45&gt;SUM(I$7:J$7),IF(SUM(I$7:K$7)&gt;I$45,(I$45-SUM(I$7:J$7))/I$45*I$43*I$44,(SUM(I$7:K$7)-SUM(I$7:J$7))/I$45*I$43*I$44),0)</f>
        <v>0</v>
      </c>
      <c r="L55" s="169">
        <f>IF(I$45&gt;SUM(I$7:K$7),IF(SUM(I$7:L$7)&gt;I$45,(I$45-SUM(I$7:K$7))/I$45*I$43*I$44,(SUM(I$7:L$7)-SUM(I$7:K$7))/I$45*I$43*I$44),0)</f>
        <v>0</v>
      </c>
      <c r="M55" s="169">
        <f>IF(I$45&gt;SUM(I$7:L$7),IF(SUM(I$7:M$7)&gt;I$45,(I$45-SUM(I$7:L$7))/I$45*I$43*I$44,(SUM(I$7:M$7)-SUM(I$7:L$7))/I$45*I$43*I$44),0)</f>
        <v>0</v>
      </c>
      <c r="N55" s="169">
        <f>IF(I$45&gt;SUM(I$7:M$7),IF(SUM(I$7:N$7)&gt;I$45,(I$45-SUM(I$7:M$7))/I$45*I$43*I$44,(SUM(I$7:N$7)-SUM(I$7:M$7))/I$45*I$43*I$44),0)</f>
        <v>0</v>
      </c>
      <c r="O55" s="169">
        <f>IF(I$45&gt;SUM(I$7:N$7),IF(SUM(I$7:O$7)&gt;I$45,(I$45-SUM(I$7:N$7))/I$45*I$43*I$44,(SUM(I$7:O$7)-SUM(I$7:N$7))/I$45*I$43*I$44),0)</f>
        <v>0</v>
      </c>
      <c r="P55" s="170">
        <f>IF(I$45&gt;SUM(I$7:O$7),IF(SUM(I$7:P$7)&gt;I$45,(I$45-SUM(I$7:O$7))/I$45*I$43*I$44,(SUM(I$7:P$7)-SUM(I$7:O$7))/I$45*I$43*I$44),0)</f>
        <v>0</v>
      </c>
      <c r="Q55" s="40"/>
      <c r="R55"/>
      <c r="S55"/>
      <c r="T55"/>
      <c r="U55"/>
      <c r="V55" s="40"/>
      <c r="W55" s="40"/>
      <c r="X55" s="40"/>
      <c r="Y55" s="40"/>
      <c r="Z55" s="40"/>
      <c r="AA55" s="40"/>
      <c r="AB55" s="40"/>
      <c r="AC55" s="40"/>
      <c r="AD55" s="40"/>
      <c r="AE55" s="40"/>
      <c r="AF55" s="40"/>
      <c r="AG55" s="40"/>
      <c r="AH55" s="40"/>
      <c r="AI55" s="40"/>
      <c r="AJ55" s="40"/>
      <c r="AK55" s="40"/>
      <c r="AL55" s="40"/>
      <c r="AM55" s="40"/>
      <c r="AN55" s="40"/>
      <c r="AO55" s="40"/>
      <c r="AP55" s="40"/>
      <c r="AQ55" s="40"/>
      <c r="AR55" s="40"/>
      <c r="AS55" s="40"/>
      <c r="AT55" s="40"/>
      <c r="AU55" s="40"/>
      <c r="AV55" s="40"/>
      <c r="AW55" s="40"/>
      <c r="AX55" s="40"/>
      <c r="AY55" s="40"/>
      <c r="AZ55" s="40"/>
      <c r="BA55" s="40"/>
      <c r="BB55" s="40"/>
      <c r="BC55" s="40"/>
      <c r="BD55" s="40"/>
      <c r="BE55" s="40"/>
      <c r="BF55" s="40"/>
      <c r="BG55" s="40"/>
      <c r="BH55" s="40"/>
      <c r="BI55" s="40"/>
      <c r="BJ55" s="40"/>
      <c r="BK55" s="40"/>
      <c r="BL55" s="40"/>
      <c r="BM55" s="40"/>
      <c r="BN55" s="40"/>
      <c r="BO55" s="40"/>
      <c r="BP55" s="40"/>
      <c r="BQ55" s="40"/>
      <c r="BR55" s="40"/>
      <c r="BS55" s="40"/>
      <c r="BT55" s="40"/>
      <c r="BU55" s="40"/>
      <c r="BV55" s="40"/>
      <c r="BW55" s="40"/>
      <c r="BX55" s="40"/>
      <c r="BY55" s="40"/>
      <c r="BZ55" s="40"/>
      <c r="CA55" s="40"/>
      <c r="CB55" s="40"/>
      <c r="CC55" s="40"/>
      <c r="CD55" s="40"/>
      <c r="CE55" s="40"/>
      <c r="CF55" s="40"/>
      <c r="CG55" s="40"/>
      <c r="CH55" s="40"/>
      <c r="CI55" s="40"/>
      <c r="CJ55" s="40"/>
      <c r="CK55" s="40"/>
      <c r="CL55" s="40"/>
      <c r="CM55" s="40"/>
      <c r="CN55" s="40"/>
      <c r="CO55" s="40"/>
      <c r="CP55" s="40"/>
      <c r="CQ55" s="40"/>
      <c r="CR55" s="40"/>
      <c r="CS55" s="40"/>
      <c r="CT55" s="40"/>
      <c r="CU55" s="40"/>
      <c r="CV55" s="40"/>
      <c r="CW55" s="40"/>
      <c r="CX55" s="40"/>
      <c r="CY55" s="40"/>
      <c r="CZ55" s="40"/>
      <c r="DA55" s="40"/>
      <c r="DB55" s="40"/>
      <c r="DC55" s="40"/>
      <c r="DD55" s="40"/>
      <c r="DE55" s="40"/>
      <c r="DF55" s="40"/>
      <c r="DG55" s="40"/>
      <c r="DH55" s="40"/>
      <c r="DI55" s="40"/>
      <c r="DJ55" s="40"/>
      <c r="DK55" s="40"/>
      <c r="DL55" s="40"/>
      <c r="DM55" s="40"/>
      <c r="DN55" s="40"/>
      <c r="DO55" s="40"/>
      <c r="DP55" s="40"/>
      <c r="DQ55" s="40"/>
      <c r="DR55" s="40"/>
      <c r="DS55" s="40"/>
      <c r="DT55" s="40"/>
      <c r="DU55" s="40"/>
      <c r="DV55" s="40"/>
      <c r="DW55" s="40"/>
      <c r="DX55" s="40"/>
      <c r="DY55" s="40"/>
      <c r="DZ55" s="40"/>
      <c r="EA55" s="40"/>
      <c r="EB55" s="40"/>
      <c r="EC55" s="40"/>
      <c r="ED55" s="40"/>
      <c r="EE55" s="40"/>
      <c r="EF55" s="40"/>
      <c r="EG55" s="40"/>
      <c r="EH55" s="40"/>
      <c r="EI55" s="40"/>
      <c r="EJ55" s="40"/>
      <c r="EK55" s="40"/>
      <c r="EL55" s="40"/>
      <c r="EM55" s="40"/>
      <c r="EN55" s="40"/>
      <c r="EO55" s="40"/>
      <c r="EP55" s="40"/>
      <c r="EQ55" s="40"/>
      <c r="ER55" s="40"/>
      <c r="ES55" s="40"/>
      <c r="ET55" s="40"/>
      <c r="EU55" s="40"/>
      <c r="EV55" s="40"/>
      <c r="EW55" s="40"/>
      <c r="EX55" s="40"/>
      <c r="EY55" s="40"/>
      <c r="EZ55" s="40"/>
      <c r="FA55" s="40"/>
      <c r="FB55" s="40"/>
      <c r="FC55" s="40"/>
      <c r="FD55" s="40"/>
      <c r="FE55" s="40"/>
      <c r="FF55" s="40"/>
      <c r="FG55" s="40"/>
      <c r="FH55" s="40"/>
      <c r="FI55" s="40"/>
      <c r="FJ55" s="40"/>
      <c r="FK55" s="40"/>
      <c r="FL55" s="40"/>
      <c r="FM55" s="40"/>
      <c r="FN55" s="40"/>
      <c r="FO55" s="40"/>
      <c r="FP55" s="40"/>
      <c r="FQ55" s="40"/>
      <c r="FR55" s="40"/>
      <c r="FS55" s="40"/>
      <c r="FT55" s="40"/>
      <c r="FU55" s="40"/>
      <c r="FV55" s="40"/>
      <c r="FW55" s="40"/>
      <c r="FX55" s="40"/>
      <c r="FY55" s="40"/>
      <c r="FZ55" s="40"/>
      <c r="GA55" s="40"/>
      <c r="GB55" s="40"/>
      <c r="GC55" s="40"/>
      <c r="GD55" s="40"/>
      <c r="GE55" s="40"/>
      <c r="GF55" s="40"/>
      <c r="GG55" s="40"/>
      <c r="GH55" s="40"/>
      <c r="GI55" s="40"/>
      <c r="GJ55" s="40"/>
      <c r="GK55" s="40"/>
      <c r="GL55" s="40"/>
      <c r="GM55" s="40"/>
      <c r="GN55" s="40"/>
      <c r="GO55" s="40"/>
      <c r="GP55" s="40"/>
      <c r="GQ55" s="40"/>
      <c r="GR55" s="40"/>
      <c r="GS55" s="40"/>
      <c r="GT55" s="40"/>
      <c r="GU55" s="40"/>
      <c r="GV55" s="40"/>
      <c r="GW55" s="40"/>
      <c r="GX55" s="40"/>
      <c r="GY55" s="40"/>
      <c r="GZ55" s="40"/>
      <c r="HA55" s="40"/>
      <c r="HB55" s="40"/>
      <c r="HC55" s="40"/>
      <c r="HD55" s="40"/>
      <c r="HE55" s="40"/>
      <c r="HF55" s="40"/>
      <c r="HG55" s="40"/>
      <c r="HH55" s="40"/>
      <c r="HI55" s="40"/>
      <c r="HJ55" s="40"/>
      <c r="HK55" s="40"/>
      <c r="HL55" s="40"/>
      <c r="HM55" s="40"/>
      <c r="HN55" s="40"/>
      <c r="HO55" s="40"/>
      <c r="HP55" s="40"/>
      <c r="HQ55" s="40"/>
      <c r="HR55" s="40"/>
      <c r="HS55" s="40"/>
      <c r="HT55" s="40"/>
      <c r="HU55" s="40"/>
      <c r="HV55" s="40"/>
      <c r="HW55" s="40"/>
      <c r="HX55" s="40"/>
      <c r="HY55" s="40"/>
      <c r="HZ55" s="40"/>
      <c r="IA55" s="40"/>
      <c r="IB55" s="40"/>
      <c r="IC55" s="40"/>
      <c r="ID55" s="40"/>
      <c r="IE55" s="40"/>
      <c r="IF55" s="40"/>
      <c r="IG55" s="40"/>
      <c r="IH55" s="40"/>
      <c r="II55" s="40"/>
      <c r="IJ55" s="40"/>
      <c r="IK55" s="40"/>
      <c r="IL55" s="40"/>
      <c r="IM55" s="40"/>
      <c r="IN55" s="40"/>
      <c r="IO55" s="40"/>
      <c r="IP55" s="40"/>
      <c r="IQ55" s="40"/>
      <c r="IR55" s="40"/>
      <c r="IS55" s="40"/>
      <c r="IT55" s="40"/>
      <c r="IU55" s="40"/>
      <c r="IV55" s="40"/>
    </row>
    <row r="56" spans="2:256" ht="16.5" hidden="1" customHeight="1" x14ac:dyDescent="0.25">
      <c r="B56" s="38"/>
      <c r="C56" s="297" t="s">
        <v>50</v>
      </c>
      <c r="D56" s="298"/>
      <c r="E56" s="269"/>
      <c r="F56" s="169"/>
      <c r="G56" s="169"/>
      <c r="H56" s="169"/>
      <c r="I56" s="169"/>
      <c r="J56" s="169">
        <f>IF(J$45&gt;J$7,(J$7/J$45)*J$43*J$44,J$43*J$44)</f>
        <v>0</v>
      </c>
      <c r="K56" s="169">
        <f>IF(J$45&gt;J$7,IF(SUM(J$7:K$7)&gt;J$45,(J$45-J$7)/J$45*J$43*J$44,(SUM(J$7:K$7)-J$7)/J$45*J$43*J$44),0)</f>
        <v>0</v>
      </c>
      <c r="L56" s="169">
        <f>IF(J$45&gt;SUM(J$7:K$7),IF(SUM(J$7:L$7)&gt;J$45,(J$45-SUM(J$7:K$7))/J$45*J$43*J$44,(SUM(J$7:L$7)-SUM(J$7:K$7))/J$45*J$43*J$44),0)</f>
        <v>0</v>
      </c>
      <c r="M56" s="169">
        <f>IF(J$45&gt;SUM(J$7:L$7),IF(SUM(J$7:M$7)&gt;J$45,(J$45-SUM(J$7:L$7))/J$45*J$43*J$44,(SUM(J$7:M$7)-SUM(J$7:L$7))/J$45*J$43*J$44),0)</f>
        <v>0</v>
      </c>
      <c r="N56" s="169">
        <f>IF(J$45&gt;SUM(J$7:M$7),IF(SUM(J$7:N$7)&gt;J$45,(J$45-SUM(J$7:M$7))/J$45*J$43*J$44,(SUM(J$7:N$7)-SUM(J$7:M$7))/J$45*J$43*J$44),0)</f>
        <v>0</v>
      </c>
      <c r="O56" s="169">
        <f>IF(J$45&gt;SUM(J$7:N$7),IF(SUM(J$7:O$7)&gt;J$45,(J$45-SUM(J$7:N$7))/J$45*J$43*J$44,(SUM(J$7:O$7)-SUM(J$7:N$7))/J$45*J$43*J$44),0)</f>
        <v>0</v>
      </c>
      <c r="P56" s="170">
        <f>IF(J$45&gt;SUM(J$7:O$7),IF(SUM(J$7:P$7)&gt;J$45,(J$45-SUM(J$7:O$7))/J$45*J$43*J$44,(SUM(J$7:P$7)-SUM(J$7:O$7))/J$45*J$43*J$44),0)</f>
        <v>0</v>
      </c>
      <c r="Q56" s="40"/>
      <c r="R56"/>
      <c r="S56"/>
      <c r="T56"/>
      <c r="U56"/>
    </row>
    <row r="57" spans="2:256" ht="16.5" hidden="1" customHeight="1" x14ac:dyDescent="0.25">
      <c r="B57" s="38"/>
      <c r="C57" s="297" t="s">
        <v>51</v>
      </c>
      <c r="D57" s="298"/>
      <c r="E57" s="269"/>
      <c r="F57" s="169"/>
      <c r="G57" s="169"/>
      <c r="H57" s="169"/>
      <c r="I57" s="169"/>
      <c r="J57" s="169"/>
      <c r="K57" s="169">
        <f>IF(K$45&gt;K$7,(K$7/K$45)*K$43*K$44,K$43*K$44)</f>
        <v>0</v>
      </c>
      <c r="L57" s="169">
        <f>IF(K$45&gt;K$7,IF(SUM(K$7:L$7)&gt;K$45,(K$45-K$7)/K$45*K$43*K$44,(SUM(K$7:L$7)-K$7)/K$45*K$43*K$44),0)</f>
        <v>0</v>
      </c>
      <c r="M57" s="169">
        <f>IF(K$45&gt;SUM(K$7:L$7),IF(SUM(K$7:M$7)&gt;K$45,(K$45-SUM(K$7:L$7))/K$45*K$43*K$44,(SUM(K$7:M$7)-SUM(K$7:L$7))/K$45*K$43*K$44),0)</f>
        <v>0</v>
      </c>
      <c r="N57" s="169">
        <f>IF(K$45&gt;SUM(K$7:M$7),IF(SUM(K$7:N$7)&gt;K$45,(K$45-SUM(K$7:M$7))/K$45*K$43*K$44,(SUM(K$7:N$7)-SUM(K$7:M$7))/K$45*K$43*K$44),0)</f>
        <v>0</v>
      </c>
      <c r="O57" s="169">
        <f>IF(K$45&gt;SUM(K$7:N$7),IF(SUM(K$7:O$7)&gt;K$45,(K$45-SUM(K$7:N$7))/K$45*K$43*K$44,(SUM(K$7:O$7)-SUM(K$7:N$7))/K$45*K$43*K$44),0)</f>
        <v>0</v>
      </c>
      <c r="P57" s="170">
        <f>IF(K$45&gt;SUM(K$7:O$7),IF(SUM(K$7:P$7)&gt;K$45,(K$45-SUM(K$7:O$7))/K$45*K$43*K$44,(SUM(K$7:P$7)-SUM(K$7:O$7))/K$45*K$43*K$44),0)</f>
        <v>0</v>
      </c>
      <c r="R57"/>
      <c r="S57"/>
      <c r="T57"/>
      <c r="U57"/>
    </row>
    <row r="58" spans="2:256" ht="16.5" hidden="1" customHeight="1" x14ac:dyDescent="0.25">
      <c r="B58" s="38"/>
      <c r="C58" s="297" t="s">
        <v>52</v>
      </c>
      <c r="D58" s="298"/>
      <c r="E58" s="269"/>
      <c r="F58" s="169"/>
      <c r="G58" s="169"/>
      <c r="H58" s="169"/>
      <c r="I58" s="169"/>
      <c r="J58" s="169"/>
      <c r="K58" s="169"/>
      <c r="L58" s="169">
        <f>IF(L$45&gt;L$7,(L$7/L$45)*L$43*L$44,L$43*L$44)</f>
        <v>0</v>
      </c>
      <c r="M58" s="169">
        <f>IF(L$45&gt;L$7,IF(SUM(L$7:M$7)&gt;L$45,(L$45-L$7)/L$45*L$43*L$44,(SUM(L$7:M$7)-L$7)/L$45*L$43*L$44),0)</f>
        <v>0</v>
      </c>
      <c r="N58" s="169">
        <f>IF(L$45&gt;SUM(L$7:M$7),IF(SUM(L$7:N$7)&gt;L$45,(L$45-SUM(L$7:M$7))/L$45*L$43*L$44,(SUM(L$7:N$7)-SUM(L$7:M$7))/L$45*L$43*L$44),0)</f>
        <v>0</v>
      </c>
      <c r="O58" s="169">
        <f>IF(L$45&gt;SUM(L$7:N$7),IF(SUM(L$7:O$7)&gt;L$45,(L$45-SUM(L$7:N$7))/L$45*L$43*L$44,(SUM(L$7:O$7)-SUM(L$7:N$7))/L$45*L$43*L$44),0)</f>
        <v>0</v>
      </c>
      <c r="P58" s="170">
        <f>IF(L$45&gt;SUM(L$7:O$7),IF(SUM(L$7:P$7)&gt;L$45,(L$45-SUM(L$7:O$7))/L$45*L$43*L$44,(SUM(L$7:P$7)-SUM(L$7:O$7))/L$45*L$43*L$44),0)</f>
        <v>0</v>
      </c>
      <c r="R58"/>
      <c r="S58"/>
      <c r="T58"/>
      <c r="U58"/>
    </row>
    <row r="59" spans="2:256" ht="16.5" hidden="1" customHeight="1" x14ac:dyDescent="0.25">
      <c r="B59" s="38"/>
      <c r="C59" s="297" t="s">
        <v>53</v>
      </c>
      <c r="D59" s="298"/>
      <c r="E59" s="269"/>
      <c r="F59" s="169"/>
      <c r="G59" s="169"/>
      <c r="H59" s="169"/>
      <c r="I59" s="169"/>
      <c r="J59" s="169"/>
      <c r="K59" s="169"/>
      <c r="L59" s="169"/>
      <c r="M59" s="169">
        <f>IF(M$45&gt;M$7,(M$7/M$45)*M$43*M$44,M$43*M$44)</f>
        <v>0</v>
      </c>
      <c r="N59" s="169">
        <f>IF(M$45&gt;M$7,IF(SUM(M$7:N$7)&gt;M$45,(M$45-M$7)/M$45*M$43*M$44,(SUM(M$7:N$7)-M$7)/M$45*M$43*M$44),0)</f>
        <v>0</v>
      </c>
      <c r="O59" s="169">
        <f>IF(M$45&gt;SUM(M$7:N$7),IF(SUM(M$7:O$7)&gt;M$45,(M$45-SUM(M$7:N$7))/M$45*M$43*M$44,(SUM(M$7:O$7)-SUM(M$7:N$7))/M$45*M$43*M$44),0)</f>
        <v>0</v>
      </c>
      <c r="P59" s="170">
        <f>IF(M$45&gt;SUM(M$7:O$7),IF(SUM(M$7:P$7)&gt;M$45,(M$45-SUM(M$7:O$7))/M$45*M$43*M$44,(SUM(M$7:P$7)-SUM(M$7:O$7))/M$45*M$43*M$44),0)</f>
        <v>0</v>
      </c>
      <c r="R59"/>
      <c r="S59"/>
      <c r="T59"/>
      <c r="U59"/>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row>
    <row r="60" spans="2:256" ht="16.5" hidden="1" customHeight="1" x14ac:dyDescent="0.25">
      <c r="B60" s="38"/>
      <c r="C60" s="297" t="s">
        <v>54</v>
      </c>
      <c r="D60" s="298"/>
      <c r="E60" s="269"/>
      <c r="F60" s="169"/>
      <c r="G60" s="169"/>
      <c r="H60" s="169"/>
      <c r="I60" s="169"/>
      <c r="J60" s="169"/>
      <c r="K60" s="169"/>
      <c r="L60" s="169"/>
      <c r="M60" s="169"/>
      <c r="N60" s="169">
        <f>IF(N$45&gt;N$7,(N$7/N$45)*N$43*N$44,N$43*N$44)</f>
        <v>0</v>
      </c>
      <c r="O60" s="169">
        <f>IF(N$45&gt;N$7,IF(SUM(N$7:O$7)&gt;N$45,(N$45-N$7)/N$45*N$43*N$44,(SUM(N$7:O$7)-N$7)/N$45*N$43*N$44),0)</f>
        <v>0</v>
      </c>
      <c r="P60" s="170">
        <f>IF(N$45&gt;SUM(N$7:O$7),IF(SUM(N$7:P$7)&gt;N$45,(N$45-SUM(N$7:O$7))/N$45*N$43*N$44,(SUM(N$7:P$7)-SUM(N$7:O$7))/N$45*N$43*N$44),0)</f>
        <v>0</v>
      </c>
      <c r="Q60" s="40"/>
      <c r="R60"/>
      <c r="S60"/>
      <c r="T60"/>
      <c r="U60"/>
      <c r="V60" s="40"/>
      <c r="W60" s="40"/>
      <c r="X60" s="40"/>
      <c r="Y60" s="40"/>
      <c r="Z60" s="40"/>
      <c r="AA60" s="40"/>
      <c r="AB60" s="40"/>
      <c r="AC60" s="40"/>
      <c r="AD60" s="40"/>
      <c r="AE60" s="40"/>
      <c r="AF60" s="40"/>
      <c r="AG60" s="40"/>
      <c r="AH60" s="40"/>
      <c r="AI60" s="40"/>
      <c r="AJ60" s="40"/>
      <c r="AK60" s="40"/>
      <c r="AL60" s="40"/>
      <c r="AM60" s="40"/>
      <c r="AN60" s="40"/>
      <c r="AO60" s="40"/>
      <c r="AP60" s="40"/>
      <c r="AQ60" s="40"/>
      <c r="AR60" s="40"/>
      <c r="AS60" s="40"/>
      <c r="AT60" s="40"/>
      <c r="AU60" s="40"/>
      <c r="AV60" s="40"/>
      <c r="AW60" s="40"/>
      <c r="AX60" s="40"/>
      <c r="AY60" s="40"/>
      <c r="AZ60" s="40"/>
      <c r="BA60" s="40"/>
      <c r="BB60" s="40"/>
      <c r="BC60" s="40"/>
      <c r="BD60" s="40"/>
      <c r="BE60" s="40"/>
      <c r="BF60" s="40"/>
      <c r="BG60" s="40"/>
      <c r="BH60" s="40"/>
      <c r="BI60" s="40"/>
      <c r="BJ60" s="40"/>
      <c r="BK60" s="40"/>
      <c r="BL60" s="40"/>
      <c r="BM60" s="40"/>
      <c r="BN60" s="40"/>
      <c r="BO60" s="40"/>
      <c r="BP60" s="40"/>
      <c r="BQ60" s="40"/>
      <c r="BR60" s="40"/>
      <c r="BS60" s="40"/>
      <c r="BT60" s="40"/>
      <c r="BU60" s="40"/>
      <c r="BV60" s="40"/>
      <c r="BW60" s="40"/>
      <c r="BX60" s="40"/>
      <c r="BY60" s="40"/>
      <c r="BZ60" s="40"/>
      <c r="CA60" s="40"/>
      <c r="CB60" s="40"/>
      <c r="CC60" s="40"/>
      <c r="CD60" s="40"/>
      <c r="CE60" s="40"/>
      <c r="CF60" s="40"/>
      <c r="CG60" s="40"/>
      <c r="CH60" s="40"/>
      <c r="CI60" s="40"/>
      <c r="CJ60" s="40"/>
      <c r="CK60" s="40"/>
      <c r="CL60" s="40"/>
      <c r="CM60" s="40"/>
      <c r="CN60" s="40"/>
      <c r="CO60" s="40"/>
      <c r="CP60" s="40"/>
      <c r="CQ60" s="40"/>
      <c r="CR60" s="40"/>
      <c r="CS60" s="40"/>
      <c r="CT60" s="40"/>
      <c r="CU60" s="40"/>
      <c r="CV60" s="40"/>
      <c r="CW60" s="40"/>
      <c r="CX60" s="40"/>
      <c r="CY60" s="40"/>
      <c r="CZ60" s="40"/>
      <c r="DA60" s="40"/>
      <c r="DB60" s="40"/>
      <c r="DC60" s="40"/>
      <c r="DD60" s="40"/>
      <c r="DE60" s="40"/>
      <c r="DF60" s="40"/>
      <c r="DG60" s="40"/>
      <c r="DH60" s="40"/>
      <c r="DI60" s="40"/>
      <c r="DJ60" s="40"/>
      <c r="DK60" s="40"/>
      <c r="DL60" s="40"/>
      <c r="DM60" s="40"/>
      <c r="DN60" s="40"/>
      <c r="DO60" s="40"/>
      <c r="DP60" s="40"/>
      <c r="DQ60" s="40"/>
      <c r="DR60" s="40"/>
      <c r="DS60" s="40"/>
      <c r="DT60" s="40"/>
      <c r="DU60" s="40"/>
      <c r="DV60" s="40"/>
      <c r="DW60" s="40"/>
      <c r="DX60" s="40"/>
      <c r="DY60" s="40"/>
      <c r="DZ60" s="40"/>
      <c r="EA60" s="40"/>
      <c r="EB60" s="40"/>
      <c r="EC60" s="40"/>
      <c r="ED60" s="40"/>
      <c r="EE60" s="40"/>
      <c r="EF60" s="40"/>
      <c r="EG60" s="40"/>
      <c r="EH60" s="40"/>
      <c r="EI60" s="40"/>
      <c r="EJ60" s="40"/>
      <c r="EK60" s="40"/>
      <c r="EL60" s="40"/>
      <c r="EM60" s="40"/>
      <c r="EN60" s="40"/>
      <c r="EO60" s="40"/>
      <c r="EP60" s="40"/>
      <c r="EQ60" s="40"/>
      <c r="ER60" s="40"/>
      <c r="ES60" s="40"/>
      <c r="ET60" s="40"/>
      <c r="EU60" s="40"/>
      <c r="EV60" s="40"/>
      <c r="EW60" s="40"/>
      <c r="EX60" s="40"/>
      <c r="EY60" s="40"/>
      <c r="EZ60" s="40"/>
      <c r="FA60" s="40"/>
      <c r="FB60" s="40"/>
      <c r="FC60" s="40"/>
      <c r="FD60" s="40"/>
      <c r="FE60" s="40"/>
      <c r="FF60" s="40"/>
      <c r="FG60" s="40"/>
      <c r="FH60" s="40"/>
      <c r="FI60" s="40"/>
      <c r="FJ60" s="40"/>
      <c r="FK60" s="40"/>
      <c r="FL60" s="40"/>
      <c r="FM60" s="40"/>
      <c r="FN60" s="40"/>
      <c r="FO60" s="40"/>
      <c r="FP60" s="40"/>
      <c r="FQ60" s="40"/>
      <c r="FR60" s="40"/>
      <c r="FS60" s="40"/>
      <c r="FT60" s="40"/>
      <c r="FU60" s="40"/>
      <c r="FV60" s="40"/>
      <c r="FW60" s="40"/>
      <c r="FX60" s="40"/>
      <c r="FY60" s="40"/>
      <c r="FZ60" s="40"/>
      <c r="GA60" s="40"/>
      <c r="GB60" s="40"/>
      <c r="GC60" s="40"/>
      <c r="GD60" s="40"/>
      <c r="GE60" s="40"/>
      <c r="GF60" s="40"/>
      <c r="GG60" s="40"/>
      <c r="GH60" s="40"/>
      <c r="GI60" s="40"/>
      <c r="GJ60" s="40"/>
      <c r="GK60" s="40"/>
      <c r="GL60" s="40"/>
      <c r="GM60" s="40"/>
      <c r="GN60" s="40"/>
      <c r="GO60" s="40"/>
      <c r="GP60" s="40"/>
      <c r="GQ60" s="40"/>
      <c r="GR60" s="40"/>
      <c r="GS60" s="40"/>
      <c r="GT60" s="40"/>
      <c r="GU60" s="40"/>
      <c r="GV60" s="40"/>
      <c r="GW60" s="40"/>
      <c r="GX60" s="40"/>
      <c r="GY60" s="40"/>
      <c r="GZ60" s="40"/>
      <c r="HA60" s="40"/>
      <c r="HB60" s="40"/>
      <c r="HC60" s="40"/>
      <c r="HD60" s="40"/>
      <c r="HE60" s="40"/>
      <c r="HF60" s="40"/>
      <c r="HG60" s="40"/>
      <c r="HH60" s="40"/>
      <c r="HI60" s="40"/>
      <c r="HJ60" s="40"/>
      <c r="HK60" s="40"/>
      <c r="HL60" s="40"/>
      <c r="HM60" s="40"/>
      <c r="HN60" s="40"/>
      <c r="HO60" s="40"/>
      <c r="HP60" s="40"/>
      <c r="HQ60" s="40"/>
      <c r="HR60" s="40"/>
      <c r="HS60" s="40"/>
      <c r="HT60" s="40"/>
      <c r="HU60" s="40"/>
      <c r="HV60" s="40"/>
      <c r="HW60" s="40"/>
      <c r="HX60" s="40"/>
      <c r="HY60" s="40"/>
      <c r="HZ60" s="40"/>
      <c r="IA60" s="40"/>
      <c r="IB60" s="40"/>
      <c r="IC60" s="40"/>
      <c r="ID60" s="40"/>
      <c r="IE60" s="40"/>
      <c r="IF60" s="40"/>
      <c r="IG60" s="40"/>
      <c r="IH60" s="40"/>
      <c r="II60" s="40"/>
      <c r="IJ60" s="40"/>
      <c r="IK60" s="40"/>
      <c r="IL60" s="40"/>
      <c r="IM60" s="40"/>
      <c r="IN60" s="40"/>
      <c r="IO60" s="40"/>
      <c r="IP60" s="40"/>
      <c r="IQ60" s="40"/>
      <c r="IR60" s="40"/>
      <c r="IS60" s="40"/>
      <c r="IT60" s="40"/>
      <c r="IU60" s="40"/>
      <c r="IV60" s="40"/>
    </row>
    <row r="61" spans="2:256" ht="16.5" hidden="1" customHeight="1" x14ac:dyDescent="0.25">
      <c r="B61" s="38"/>
      <c r="C61" s="297" t="s">
        <v>55</v>
      </c>
      <c r="D61" s="298"/>
      <c r="E61" s="269"/>
      <c r="F61" s="169"/>
      <c r="G61" s="169"/>
      <c r="H61" s="169"/>
      <c r="I61" s="169"/>
      <c r="J61" s="169"/>
      <c r="K61" s="169"/>
      <c r="L61" s="169"/>
      <c r="M61" s="169"/>
      <c r="N61" s="169"/>
      <c r="O61" s="169">
        <f>IF(O$45&gt;O$7,(O$7/O$45)*O$43*O$44,O$43*O$44)</f>
        <v>0</v>
      </c>
      <c r="P61" s="170">
        <f>IF(O$45&gt;O$7,IF(SUM(O$7:P$7)&gt;O$45,(O$45-O$7)/O$45*O$43*O$44,(SUM(O$7:P$7)-O$7)/O$45*O$43*O$44),0)</f>
        <v>0</v>
      </c>
      <c r="Q61" s="40"/>
      <c r="R61"/>
      <c r="S61"/>
      <c r="T61"/>
      <c r="U61"/>
      <c r="V61" s="40"/>
      <c r="W61" s="40"/>
      <c r="X61" s="40"/>
      <c r="Y61" s="40"/>
      <c r="Z61" s="40"/>
      <c r="AA61" s="40"/>
      <c r="AB61" s="40"/>
      <c r="AC61" s="40"/>
      <c r="AD61" s="40"/>
      <c r="AE61" s="40"/>
      <c r="AF61" s="40"/>
      <c r="AG61" s="40"/>
      <c r="AH61" s="40"/>
      <c r="AI61" s="40"/>
      <c r="AJ61" s="40"/>
      <c r="AK61" s="40"/>
      <c r="AL61" s="40"/>
      <c r="AM61" s="40"/>
      <c r="AN61" s="40"/>
      <c r="AO61" s="40"/>
      <c r="AP61" s="40"/>
      <c r="AQ61" s="40"/>
      <c r="AR61" s="40"/>
      <c r="AS61" s="40"/>
      <c r="AT61" s="40"/>
      <c r="AU61" s="40"/>
      <c r="AV61" s="40"/>
      <c r="AW61" s="40"/>
      <c r="AX61" s="40"/>
      <c r="AY61" s="40"/>
      <c r="AZ61" s="40"/>
      <c r="BA61" s="40"/>
      <c r="BB61" s="40"/>
      <c r="BC61" s="40"/>
      <c r="BD61" s="40"/>
      <c r="BE61" s="40"/>
      <c r="BF61" s="40"/>
      <c r="BG61" s="40"/>
      <c r="BH61" s="40"/>
      <c r="BI61" s="40"/>
      <c r="BJ61" s="40"/>
      <c r="BK61" s="40"/>
      <c r="BL61" s="40"/>
      <c r="BM61" s="40"/>
      <c r="BN61" s="40"/>
      <c r="BO61" s="40"/>
      <c r="BP61" s="40"/>
      <c r="BQ61" s="40"/>
      <c r="BR61" s="40"/>
      <c r="BS61" s="40"/>
      <c r="BT61" s="40"/>
      <c r="BU61" s="40"/>
      <c r="BV61" s="40"/>
      <c r="BW61" s="40"/>
      <c r="BX61" s="40"/>
      <c r="BY61" s="40"/>
      <c r="BZ61" s="40"/>
      <c r="CA61" s="40"/>
      <c r="CB61" s="40"/>
      <c r="CC61" s="40"/>
      <c r="CD61" s="40"/>
      <c r="CE61" s="40"/>
      <c r="CF61" s="40"/>
      <c r="CG61" s="40"/>
      <c r="CH61" s="40"/>
      <c r="CI61" s="40"/>
      <c r="CJ61" s="40"/>
      <c r="CK61" s="40"/>
      <c r="CL61" s="40"/>
      <c r="CM61" s="40"/>
      <c r="CN61" s="40"/>
      <c r="CO61" s="40"/>
      <c r="CP61" s="40"/>
      <c r="CQ61" s="40"/>
      <c r="CR61" s="40"/>
      <c r="CS61" s="40"/>
      <c r="CT61" s="40"/>
      <c r="CU61" s="40"/>
      <c r="CV61" s="40"/>
      <c r="CW61" s="40"/>
      <c r="CX61" s="40"/>
      <c r="CY61" s="40"/>
      <c r="CZ61" s="40"/>
      <c r="DA61" s="40"/>
      <c r="DB61" s="40"/>
      <c r="DC61" s="40"/>
      <c r="DD61" s="40"/>
      <c r="DE61" s="40"/>
      <c r="DF61" s="40"/>
      <c r="DG61" s="40"/>
      <c r="DH61" s="40"/>
      <c r="DI61" s="40"/>
      <c r="DJ61" s="40"/>
      <c r="DK61" s="40"/>
      <c r="DL61" s="40"/>
      <c r="DM61" s="40"/>
      <c r="DN61" s="40"/>
      <c r="DO61" s="40"/>
      <c r="DP61" s="40"/>
      <c r="DQ61" s="40"/>
      <c r="DR61" s="40"/>
      <c r="DS61" s="40"/>
      <c r="DT61" s="40"/>
      <c r="DU61" s="40"/>
      <c r="DV61" s="40"/>
      <c r="DW61" s="40"/>
      <c r="DX61" s="40"/>
      <c r="DY61" s="40"/>
      <c r="DZ61" s="40"/>
      <c r="EA61" s="40"/>
      <c r="EB61" s="40"/>
      <c r="EC61" s="40"/>
      <c r="ED61" s="40"/>
      <c r="EE61" s="40"/>
      <c r="EF61" s="40"/>
      <c r="EG61" s="40"/>
      <c r="EH61" s="40"/>
      <c r="EI61" s="40"/>
      <c r="EJ61" s="40"/>
      <c r="EK61" s="40"/>
      <c r="EL61" s="40"/>
      <c r="EM61" s="40"/>
      <c r="EN61" s="40"/>
      <c r="EO61" s="40"/>
      <c r="EP61" s="40"/>
      <c r="EQ61" s="40"/>
      <c r="ER61" s="40"/>
      <c r="ES61" s="40"/>
      <c r="ET61" s="40"/>
      <c r="EU61" s="40"/>
      <c r="EV61" s="40"/>
      <c r="EW61" s="40"/>
      <c r="EX61" s="40"/>
      <c r="EY61" s="40"/>
      <c r="EZ61" s="40"/>
      <c r="FA61" s="40"/>
      <c r="FB61" s="40"/>
      <c r="FC61" s="40"/>
      <c r="FD61" s="40"/>
      <c r="FE61" s="40"/>
      <c r="FF61" s="40"/>
      <c r="FG61" s="40"/>
      <c r="FH61" s="40"/>
      <c r="FI61" s="40"/>
      <c r="FJ61" s="40"/>
      <c r="FK61" s="40"/>
      <c r="FL61" s="40"/>
      <c r="FM61" s="40"/>
      <c r="FN61" s="40"/>
      <c r="FO61" s="40"/>
      <c r="FP61" s="40"/>
      <c r="FQ61" s="40"/>
      <c r="FR61" s="40"/>
      <c r="FS61" s="40"/>
      <c r="FT61" s="40"/>
      <c r="FU61" s="40"/>
      <c r="FV61" s="40"/>
      <c r="FW61" s="40"/>
      <c r="FX61" s="40"/>
      <c r="FY61" s="40"/>
      <c r="FZ61" s="40"/>
      <c r="GA61" s="40"/>
      <c r="GB61" s="40"/>
      <c r="GC61" s="40"/>
      <c r="GD61" s="40"/>
      <c r="GE61" s="40"/>
      <c r="GF61" s="40"/>
      <c r="GG61" s="40"/>
      <c r="GH61" s="40"/>
      <c r="GI61" s="40"/>
      <c r="GJ61" s="40"/>
      <c r="GK61" s="40"/>
      <c r="GL61" s="40"/>
      <c r="GM61" s="40"/>
      <c r="GN61" s="40"/>
      <c r="GO61" s="40"/>
      <c r="GP61" s="40"/>
      <c r="GQ61" s="40"/>
      <c r="GR61" s="40"/>
      <c r="GS61" s="40"/>
      <c r="GT61" s="40"/>
      <c r="GU61" s="40"/>
      <c r="GV61" s="40"/>
      <c r="GW61" s="40"/>
      <c r="GX61" s="40"/>
      <c r="GY61" s="40"/>
      <c r="GZ61" s="40"/>
      <c r="HA61" s="40"/>
      <c r="HB61" s="40"/>
      <c r="HC61" s="40"/>
      <c r="HD61" s="40"/>
      <c r="HE61" s="40"/>
      <c r="HF61" s="40"/>
      <c r="HG61" s="40"/>
      <c r="HH61" s="40"/>
      <c r="HI61" s="40"/>
      <c r="HJ61" s="40"/>
      <c r="HK61" s="40"/>
      <c r="HL61" s="40"/>
      <c r="HM61" s="40"/>
      <c r="HN61" s="40"/>
      <c r="HO61" s="40"/>
      <c r="HP61" s="40"/>
      <c r="HQ61" s="40"/>
      <c r="HR61" s="40"/>
      <c r="HS61" s="40"/>
      <c r="HT61" s="40"/>
      <c r="HU61" s="40"/>
      <c r="HV61" s="40"/>
      <c r="HW61" s="40"/>
      <c r="HX61" s="40"/>
      <c r="HY61" s="40"/>
      <c r="HZ61" s="40"/>
      <c r="IA61" s="40"/>
      <c r="IB61" s="40"/>
      <c r="IC61" s="40"/>
      <c r="ID61" s="40"/>
      <c r="IE61" s="40"/>
      <c r="IF61" s="40"/>
      <c r="IG61" s="40"/>
      <c r="IH61" s="40"/>
      <c r="II61" s="40"/>
      <c r="IJ61" s="40"/>
      <c r="IK61" s="40"/>
      <c r="IL61" s="40"/>
      <c r="IM61" s="40"/>
      <c r="IN61" s="40"/>
      <c r="IO61" s="40"/>
      <c r="IP61" s="40"/>
      <c r="IQ61" s="40"/>
      <c r="IR61" s="40"/>
      <c r="IS61" s="40"/>
      <c r="IT61" s="40"/>
      <c r="IU61" s="40"/>
      <c r="IV61" s="40"/>
    </row>
    <row r="62" spans="2:256" ht="16.5" hidden="1" customHeight="1" x14ac:dyDescent="0.25">
      <c r="B62" s="38"/>
      <c r="C62" s="297" t="s">
        <v>56</v>
      </c>
      <c r="D62" s="298"/>
      <c r="E62" s="269"/>
      <c r="F62" s="169"/>
      <c r="G62" s="169"/>
      <c r="H62" s="169"/>
      <c r="I62" s="169"/>
      <c r="J62" s="169"/>
      <c r="K62" s="169"/>
      <c r="L62" s="169"/>
      <c r="M62" s="169"/>
      <c r="N62" s="169"/>
      <c r="O62" s="169"/>
      <c r="P62" s="170">
        <f>IF(P$45&gt;P$7,(P$7/P$45)*P$43*P$44,P$43*P$44)</f>
        <v>0</v>
      </c>
      <c r="Q62" s="40"/>
      <c r="R62"/>
      <c r="S62"/>
      <c r="T62"/>
      <c r="U62"/>
      <c r="V62" s="40"/>
      <c r="W62" s="40"/>
      <c r="X62" s="40"/>
      <c r="Y62" s="40"/>
      <c r="Z62" s="40"/>
      <c r="AA62" s="40"/>
      <c r="AB62" s="40"/>
      <c r="AC62" s="40"/>
      <c r="AD62" s="40"/>
      <c r="AE62" s="40"/>
      <c r="AF62" s="40"/>
      <c r="AG62" s="40"/>
      <c r="AH62" s="40"/>
      <c r="AI62" s="40"/>
      <c r="AJ62" s="40"/>
      <c r="AK62" s="40"/>
      <c r="AL62" s="40"/>
      <c r="AM62" s="40"/>
      <c r="AN62" s="40"/>
      <c r="AO62" s="40"/>
      <c r="AP62" s="40"/>
      <c r="AQ62" s="40"/>
      <c r="AR62" s="40"/>
      <c r="AS62" s="40"/>
      <c r="AT62" s="40"/>
      <c r="AU62" s="40"/>
      <c r="AV62" s="40"/>
      <c r="AW62" s="40"/>
      <c r="AX62" s="40"/>
      <c r="AY62" s="40"/>
      <c r="AZ62" s="40"/>
      <c r="BA62" s="40"/>
      <c r="BB62" s="40"/>
      <c r="BC62" s="40"/>
      <c r="BD62" s="40"/>
      <c r="BE62" s="40"/>
      <c r="BF62" s="40"/>
      <c r="BG62" s="40"/>
      <c r="BH62" s="40"/>
      <c r="BI62" s="40"/>
      <c r="BJ62" s="40"/>
      <c r="BK62" s="40"/>
      <c r="BL62" s="40"/>
      <c r="BM62" s="40"/>
      <c r="BN62" s="40"/>
      <c r="BO62" s="40"/>
      <c r="BP62" s="40"/>
      <c r="BQ62" s="40"/>
      <c r="BR62" s="40"/>
      <c r="BS62" s="40"/>
      <c r="BT62" s="40"/>
      <c r="BU62" s="40"/>
      <c r="BV62" s="40"/>
      <c r="BW62" s="40"/>
      <c r="BX62" s="40"/>
      <c r="BY62" s="40"/>
      <c r="BZ62" s="40"/>
      <c r="CA62" s="40"/>
      <c r="CB62" s="40"/>
      <c r="CC62" s="40"/>
      <c r="CD62" s="40"/>
      <c r="CE62" s="40"/>
      <c r="CF62" s="40"/>
      <c r="CG62" s="40"/>
      <c r="CH62" s="40"/>
      <c r="CI62" s="40"/>
      <c r="CJ62" s="40"/>
      <c r="CK62" s="40"/>
      <c r="CL62" s="40"/>
      <c r="CM62" s="40"/>
      <c r="CN62" s="40"/>
      <c r="CO62" s="40"/>
      <c r="CP62" s="40"/>
      <c r="CQ62" s="40"/>
      <c r="CR62" s="40"/>
      <c r="CS62" s="40"/>
      <c r="CT62" s="40"/>
      <c r="CU62" s="40"/>
      <c r="CV62" s="40"/>
      <c r="CW62" s="40"/>
      <c r="CX62" s="40"/>
      <c r="CY62" s="40"/>
      <c r="CZ62" s="40"/>
      <c r="DA62" s="40"/>
      <c r="DB62" s="40"/>
      <c r="DC62" s="40"/>
      <c r="DD62" s="40"/>
      <c r="DE62" s="40"/>
      <c r="DF62" s="40"/>
      <c r="DG62" s="40"/>
      <c r="DH62" s="40"/>
      <c r="DI62" s="40"/>
      <c r="DJ62" s="40"/>
      <c r="DK62" s="40"/>
      <c r="DL62" s="40"/>
      <c r="DM62" s="40"/>
      <c r="DN62" s="40"/>
      <c r="DO62" s="40"/>
      <c r="DP62" s="40"/>
      <c r="DQ62" s="40"/>
      <c r="DR62" s="40"/>
      <c r="DS62" s="40"/>
      <c r="DT62" s="40"/>
      <c r="DU62" s="40"/>
      <c r="DV62" s="40"/>
      <c r="DW62" s="40"/>
      <c r="DX62" s="40"/>
      <c r="DY62" s="40"/>
      <c r="DZ62" s="40"/>
      <c r="EA62" s="40"/>
      <c r="EB62" s="40"/>
      <c r="EC62" s="40"/>
      <c r="ED62" s="40"/>
      <c r="EE62" s="40"/>
      <c r="EF62" s="40"/>
      <c r="EG62" s="40"/>
      <c r="EH62" s="40"/>
      <c r="EI62" s="40"/>
      <c r="EJ62" s="40"/>
      <c r="EK62" s="40"/>
      <c r="EL62" s="40"/>
      <c r="EM62" s="40"/>
      <c r="EN62" s="40"/>
      <c r="EO62" s="40"/>
      <c r="EP62" s="40"/>
      <c r="EQ62" s="40"/>
      <c r="ER62" s="40"/>
      <c r="ES62" s="40"/>
      <c r="ET62" s="40"/>
      <c r="EU62" s="40"/>
      <c r="EV62" s="40"/>
      <c r="EW62" s="40"/>
      <c r="EX62" s="40"/>
      <c r="EY62" s="40"/>
      <c r="EZ62" s="40"/>
      <c r="FA62" s="40"/>
      <c r="FB62" s="40"/>
      <c r="FC62" s="40"/>
      <c r="FD62" s="40"/>
      <c r="FE62" s="40"/>
      <c r="FF62" s="40"/>
      <c r="FG62" s="40"/>
      <c r="FH62" s="40"/>
      <c r="FI62" s="40"/>
      <c r="FJ62" s="40"/>
      <c r="FK62" s="40"/>
      <c r="FL62" s="40"/>
      <c r="FM62" s="40"/>
      <c r="FN62" s="40"/>
      <c r="FO62" s="40"/>
      <c r="FP62" s="40"/>
      <c r="FQ62" s="40"/>
      <c r="FR62" s="40"/>
      <c r="FS62" s="40"/>
      <c r="FT62" s="40"/>
      <c r="FU62" s="40"/>
      <c r="FV62" s="40"/>
      <c r="FW62" s="40"/>
      <c r="FX62" s="40"/>
      <c r="FY62" s="40"/>
      <c r="FZ62" s="40"/>
      <c r="GA62" s="40"/>
      <c r="GB62" s="40"/>
      <c r="GC62" s="40"/>
      <c r="GD62" s="40"/>
      <c r="GE62" s="40"/>
      <c r="GF62" s="40"/>
      <c r="GG62" s="40"/>
      <c r="GH62" s="40"/>
      <c r="GI62" s="40"/>
      <c r="GJ62" s="40"/>
      <c r="GK62" s="40"/>
      <c r="GL62" s="40"/>
      <c r="GM62" s="40"/>
      <c r="GN62" s="40"/>
      <c r="GO62" s="40"/>
      <c r="GP62" s="40"/>
      <c r="GQ62" s="40"/>
      <c r="GR62" s="40"/>
      <c r="GS62" s="40"/>
      <c r="GT62" s="40"/>
      <c r="GU62" s="40"/>
      <c r="GV62" s="40"/>
      <c r="GW62" s="40"/>
      <c r="GX62" s="40"/>
      <c r="GY62" s="40"/>
      <c r="GZ62" s="40"/>
      <c r="HA62" s="40"/>
      <c r="HB62" s="40"/>
      <c r="HC62" s="40"/>
      <c r="HD62" s="40"/>
      <c r="HE62" s="40"/>
      <c r="HF62" s="40"/>
      <c r="HG62" s="40"/>
      <c r="HH62" s="40"/>
      <c r="HI62" s="40"/>
      <c r="HJ62" s="40"/>
      <c r="HK62" s="40"/>
      <c r="HL62" s="40"/>
      <c r="HM62" s="40"/>
      <c r="HN62" s="40"/>
      <c r="HO62" s="40"/>
      <c r="HP62" s="40"/>
      <c r="HQ62" s="40"/>
      <c r="HR62" s="40"/>
      <c r="HS62" s="40"/>
      <c r="HT62" s="40"/>
      <c r="HU62" s="40"/>
      <c r="HV62" s="40"/>
      <c r="HW62" s="40"/>
      <c r="HX62" s="40"/>
      <c r="HY62" s="40"/>
      <c r="HZ62" s="40"/>
      <c r="IA62" s="40"/>
      <c r="IB62" s="40"/>
      <c r="IC62" s="40"/>
      <c r="ID62" s="40"/>
      <c r="IE62" s="40"/>
      <c r="IF62" s="40"/>
      <c r="IG62" s="40"/>
      <c r="IH62" s="40"/>
      <c r="II62" s="40"/>
      <c r="IJ62" s="40"/>
      <c r="IK62" s="40"/>
      <c r="IL62" s="40"/>
      <c r="IM62" s="40"/>
      <c r="IN62" s="40"/>
      <c r="IO62" s="40"/>
      <c r="IP62" s="40"/>
      <c r="IQ62" s="40"/>
      <c r="IR62" s="40"/>
      <c r="IS62" s="40"/>
      <c r="IT62" s="40"/>
      <c r="IU62" s="40"/>
      <c r="IV62" s="40"/>
    </row>
    <row r="63" spans="2:256" ht="16.5" hidden="1" customHeight="1" x14ac:dyDescent="0.25">
      <c r="B63" s="38"/>
      <c r="C63" s="297" t="s">
        <v>57</v>
      </c>
      <c r="D63" s="298"/>
      <c r="E63" s="269">
        <f t="shared" ref="E63:P63" si="6">SUM(E51:E62)/E7</f>
        <v>0</v>
      </c>
      <c r="F63" s="169">
        <f t="shared" si="6"/>
        <v>0</v>
      </c>
      <c r="G63" s="169">
        <f t="shared" si="6"/>
        <v>0</v>
      </c>
      <c r="H63" s="169">
        <f t="shared" si="6"/>
        <v>0</v>
      </c>
      <c r="I63" s="169">
        <f t="shared" si="6"/>
        <v>0</v>
      </c>
      <c r="J63" s="169">
        <f t="shared" si="6"/>
        <v>0</v>
      </c>
      <c r="K63" s="169">
        <f t="shared" si="6"/>
        <v>0</v>
      </c>
      <c r="L63" s="169">
        <f t="shared" si="6"/>
        <v>0</v>
      </c>
      <c r="M63" s="169">
        <f t="shared" si="6"/>
        <v>0</v>
      </c>
      <c r="N63" s="169">
        <f t="shared" si="6"/>
        <v>0</v>
      </c>
      <c r="O63" s="169">
        <f t="shared" si="6"/>
        <v>0</v>
      </c>
      <c r="P63" s="170">
        <f t="shared" si="6"/>
        <v>0</v>
      </c>
      <c r="Q63" s="40"/>
      <c r="R63"/>
      <c r="S63"/>
      <c r="T63"/>
      <c r="U63"/>
      <c r="V63" s="40"/>
      <c r="W63" s="40"/>
      <c r="X63" s="40"/>
      <c r="Y63" s="40"/>
      <c r="Z63" s="40"/>
      <c r="AA63" s="40"/>
      <c r="AB63" s="40"/>
      <c r="AC63" s="40"/>
      <c r="AD63" s="40"/>
      <c r="AE63" s="40"/>
      <c r="AF63" s="40"/>
      <c r="AG63" s="40"/>
      <c r="AH63" s="40"/>
      <c r="AI63" s="40"/>
      <c r="AJ63" s="40"/>
      <c r="AK63" s="40"/>
      <c r="AL63" s="40"/>
      <c r="AM63" s="40"/>
      <c r="AN63" s="40"/>
      <c r="AO63" s="40"/>
      <c r="AP63" s="40"/>
      <c r="AQ63" s="40"/>
      <c r="AR63" s="40"/>
      <c r="AS63" s="40"/>
      <c r="AT63" s="40"/>
      <c r="AU63" s="40"/>
      <c r="AV63" s="40"/>
      <c r="AW63" s="40"/>
      <c r="AX63" s="40"/>
      <c r="AY63" s="40"/>
      <c r="AZ63" s="40"/>
      <c r="BA63" s="40"/>
      <c r="BB63" s="40"/>
      <c r="BC63" s="40"/>
      <c r="BD63" s="40"/>
      <c r="BE63" s="40"/>
      <c r="BF63" s="40"/>
      <c r="BG63" s="40"/>
      <c r="BH63" s="40"/>
      <c r="BI63" s="40"/>
      <c r="BJ63" s="40"/>
      <c r="BK63" s="40"/>
      <c r="BL63" s="40"/>
      <c r="BM63" s="40"/>
      <c r="BN63" s="40"/>
      <c r="BO63" s="40"/>
      <c r="BP63" s="40"/>
      <c r="BQ63" s="40"/>
      <c r="BR63" s="40"/>
      <c r="BS63" s="40"/>
      <c r="BT63" s="40"/>
      <c r="BU63" s="40"/>
      <c r="BV63" s="40"/>
      <c r="BW63" s="40"/>
      <c r="BX63" s="40"/>
      <c r="BY63" s="40"/>
      <c r="BZ63" s="40"/>
      <c r="CA63" s="40"/>
      <c r="CB63" s="40"/>
      <c r="CC63" s="40"/>
      <c r="CD63" s="40"/>
      <c r="CE63" s="40"/>
      <c r="CF63" s="40"/>
      <c r="CG63" s="40"/>
      <c r="CH63" s="40"/>
      <c r="CI63" s="40"/>
      <c r="CJ63" s="40"/>
      <c r="CK63" s="40"/>
      <c r="CL63" s="40"/>
      <c r="CM63" s="40"/>
      <c r="CN63" s="40"/>
      <c r="CO63" s="40"/>
      <c r="CP63" s="40"/>
      <c r="CQ63" s="40"/>
      <c r="CR63" s="40"/>
      <c r="CS63" s="40"/>
      <c r="CT63" s="40"/>
      <c r="CU63" s="40"/>
      <c r="CV63" s="40"/>
      <c r="CW63" s="40"/>
      <c r="CX63" s="40"/>
      <c r="CY63" s="40"/>
      <c r="CZ63" s="40"/>
      <c r="DA63" s="40"/>
      <c r="DB63" s="40"/>
      <c r="DC63" s="40"/>
      <c r="DD63" s="40"/>
      <c r="DE63" s="40"/>
      <c r="DF63" s="40"/>
      <c r="DG63" s="40"/>
      <c r="DH63" s="40"/>
      <c r="DI63" s="40"/>
      <c r="DJ63" s="40"/>
      <c r="DK63" s="40"/>
      <c r="DL63" s="40"/>
      <c r="DM63" s="40"/>
      <c r="DN63" s="40"/>
      <c r="DO63" s="40"/>
      <c r="DP63" s="40"/>
      <c r="DQ63" s="40"/>
      <c r="DR63" s="40"/>
      <c r="DS63" s="40"/>
      <c r="DT63" s="40"/>
      <c r="DU63" s="40"/>
      <c r="DV63" s="40"/>
      <c r="DW63" s="40"/>
      <c r="DX63" s="40"/>
      <c r="DY63" s="40"/>
      <c r="DZ63" s="40"/>
      <c r="EA63" s="40"/>
      <c r="EB63" s="40"/>
      <c r="EC63" s="40"/>
      <c r="ED63" s="40"/>
      <c r="EE63" s="40"/>
      <c r="EF63" s="40"/>
      <c r="EG63" s="40"/>
      <c r="EH63" s="40"/>
      <c r="EI63" s="40"/>
      <c r="EJ63" s="40"/>
      <c r="EK63" s="40"/>
      <c r="EL63" s="40"/>
      <c r="EM63" s="40"/>
      <c r="EN63" s="40"/>
      <c r="EO63" s="40"/>
      <c r="EP63" s="40"/>
      <c r="EQ63" s="40"/>
      <c r="ER63" s="40"/>
      <c r="ES63" s="40"/>
      <c r="ET63" s="40"/>
      <c r="EU63" s="40"/>
      <c r="EV63" s="40"/>
      <c r="EW63" s="40"/>
      <c r="EX63" s="40"/>
      <c r="EY63" s="40"/>
      <c r="EZ63" s="40"/>
      <c r="FA63" s="40"/>
      <c r="FB63" s="40"/>
      <c r="FC63" s="40"/>
      <c r="FD63" s="40"/>
      <c r="FE63" s="40"/>
      <c r="FF63" s="40"/>
      <c r="FG63" s="40"/>
      <c r="FH63" s="40"/>
      <c r="FI63" s="40"/>
      <c r="FJ63" s="40"/>
      <c r="FK63" s="40"/>
      <c r="FL63" s="40"/>
      <c r="FM63" s="40"/>
      <c r="FN63" s="40"/>
      <c r="FO63" s="40"/>
      <c r="FP63" s="40"/>
      <c r="FQ63" s="40"/>
      <c r="FR63" s="40"/>
      <c r="FS63" s="40"/>
      <c r="FT63" s="40"/>
      <c r="FU63" s="40"/>
      <c r="FV63" s="40"/>
      <c r="FW63" s="40"/>
      <c r="FX63" s="40"/>
      <c r="FY63" s="40"/>
      <c r="FZ63" s="40"/>
      <c r="GA63" s="40"/>
      <c r="GB63" s="40"/>
      <c r="GC63" s="40"/>
      <c r="GD63" s="40"/>
      <c r="GE63" s="40"/>
      <c r="GF63" s="40"/>
      <c r="GG63" s="40"/>
      <c r="GH63" s="40"/>
      <c r="GI63" s="40"/>
      <c r="GJ63" s="40"/>
      <c r="GK63" s="40"/>
      <c r="GL63" s="40"/>
      <c r="GM63" s="40"/>
      <c r="GN63" s="40"/>
      <c r="GO63" s="40"/>
      <c r="GP63" s="40"/>
      <c r="GQ63" s="40"/>
      <c r="GR63" s="40"/>
      <c r="GS63" s="40"/>
      <c r="GT63" s="40"/>
      <c r="GU63" s="40"/>
      <c r="GV63" s="40"/>
      <c r="GW63" s="40"/>
      <c r="GX63" s="40"/>
      <c r="GY63" s="40"/>
      <c r="GZ63" s="40"/>
      <c r="HA63" s="40"/>
      <c r="HB63" s="40"/>
      <c r="HC63" s="40"/>
      <c r="HD63" s="40"/>
      <c r="HE63" s="40"/>
      <c r="HF63" s="40"/>
      <c r="HG63" s="40"/>
      <c r="HH63" s="40"/>
      <c r="HI63" s="40"/>
      <c r="HJ63" s="40"/>
      <c r="HK63" s="40"/>
      <c r="HL63" s="40"/>
      <c r="HM63" s="40"/>
      <c r="HN63" s="40"/>
      <c r="HO63" s="40"/>
      <c r="HP63" s="40"/>
      <c r="HQ63" s="40"/>
      <c r="HR63" s="40"/>
      <c r="HS63" s="40"/>
      <c r="HT63" s="40"/>
      <c r="HU63" s="40"/>
      <c r="HV63" s="40"/>
      <c r="HW63" s="40"/>
      <c r="HX63" s="40"/>
      <c r="HY63" s="40"/>
      <c r="HZ63" s="40"/>
      <c r="IA63" s="40"/>
      <c r="IB63" s="40"/>
      <c r="IC63" s="40"/>
      <c r="ID63" s="40"/>
      <c r="IE63" s="40"/>
      <c r="IF63" s="40"/>
      <c r="IG63" s="40"/>
      <c r="IH63" s="40"/>
      <c r="II63" s="40"/>
      <c r="IJ63" s="40"/>
      <c r="IK63" s="40"/>
      <c r="IL63" s="40"/>
      <c r="IM63" s="40"/>
      <c r="IN63" s="40"/>
      <c r="IO63" s="40"/>
      <c r="IP63" s="40"/>
      <c r="IQ63" s="40"/>
      <c r="IR63" s="40"/>
      <c r="IS63" s="40"/>
      <c r="IT63" s="40"/>
      <c r="IU63" s="40"/>
      <c r="IV63" s="40"/>
    </row>
    <row r="64" spans="2:256" ht="16.5" hidden="1" customHeight="1" x14ac:dyDescent="0.25">
      <c r="B64" s="38"/>
      <c r="C64" s="297"/>
      <c r="D64" s="298"/>
      <c r="E64" s="269"/>
      <c r="F64" s="182"/>
      <c r="G64" s="182"/>
      <c r="H64" s="169"/>
      <c r="I64" s="169"/>
      <c r="J64" s="169"/>
      <c r="K64" s="169"/>
      <c r="L64" s="169"/>
      <c r="M64" s="169"/>
      <c r="N64" s="169"/>
      <c r="O64" s="169"/>
      <c r="P64" s="170"/>
      <c r="Q64" s="40"/>
      <c r="R64"/>
      <c r="S64"/>
      <c r="T64"/>
      <c r="U64"/>
      <c r="V64" s="40"/>
      <c r="W64" s="40"/>
      <c r="X64" s="40"/>
      <c r="Y64" s="40"/>
      <c r="Z64" s="40"/>
      <c r="AA64" s="40"/>
      <c r="AB64" s="40"/>
      <c r="AC64" s="40"/>
      <c r="AD64" s="40"/>
      <c r="AE64" s="40"/>
      <c r="AF64" s="40"/>
      <c r="AG64" s="40"/>
      <c r="AH64" s="40"/>
      <c r="AI64" s="40"/>
      <c r="AJ64" s="40"/>
      <c r="AK64" s="40"/>
      <c r="AL64" s="40"/>
      <c r="AM64" s="40"/>
      <c r="AN64" s="40"/>
      <c r="AO64" s="40"/>
      <c r="AP64" s="40"/>
      <c r="AQ64" s="40"/>
      <c r="AR64" s="40"/>
      <c r="AS64" s="40"/>
      <c r="AT64" s="40"/>
      <c r="AU64" s="40"/>
      <c r="AV64" s="40"/>
      <c r="AW64" s="40"/>
      <c r="AX64" s="40"/>
      <c r="AY64" s="40"/>
      <c r="AZ64" s="40"/>
      <c r="BA64" s="40"/>
      <c r="BB64" s="40"/>
      <c r="BC64" s="40"/>
      <c r="BD64" s="40"/>
      <c r="BE64" s="40"/>
      <c r="BF64" s="40"/>
      <c r="BG64" s="40"/>
      <c r="BH64" s="40"/>
      <c r="BI64" s="40"/>
      <c r="BJ64" s="40"/>
      <c r="BK64" s="40"/>
      <c r="BL64" s="40"/>
      <c r="BM64" s="40"/>
      <c r="BN64" s="40"/>
      <c r="BO64" s="40"/>
      <c r="BP64" s="40"/>
      <c r="BQ64" s="40"/>
      <c r="BR64" s="40"/>
      <c r="BS64" s="40"/>
      <c r="BT64" s="40"/>
      <c r="BU64" s="40"/>
      <c r="BV64" s="40"/>
      <c r="BW64" s="40"/>
      <c r="BX64" s="40"/>
      <c r="BY64" s="40"/>
      <c r="BZ64" s="40"/>
      <c r="CA64" s="40"/>
      <c r="CB64" s="40"/>
      <c r="CC64" s="40"/>
      <c r="CD64" s="40"/>
      <c r="CE64" s="40"/>
      <c r="CF64" s="40"/>
      <c r="CG64" s="40"/>
      <c r="CH64" s="40"/>
      <c r="CI64" s="40"/>
      <c r="CJ64" s="40"/>
      <c r="CK64" s="40"/>
      <c r="CL64" s="40"/>
      <c r="CM64" s="40"/>
      <c r="CN64" s="40"/>
      <c r="CO64" s="40"/>
      <c r="CP64" s="40"/>
      <c r="CQ64" s="40"/>
      <c r="CR64" s="40"/>
      <c r="CS64" s="40"/>
      <c r="CT64" s="40"/>
      <c r="CU64" s="40"/>
      <c r="CV64" s="40"/>
      <c r="CW64" s="40"/>
      <c r="CX64" s="40"/>
      <c r="CY64" s="40"/>
      <c r="CZ64" s="40"/>
      <c r="DA64" s="40"/>
      <c r="DB64" s="40"/>
      <c r="DC64" s="40"/>
      <c r="DD64" s="40"/>
      <c r="DE64" s="40"/>
      <c r="DF64" s="40"/>
      <c r="DG64" s="40"/>
      <c r="DH64" s="40"/>
      <c r="DI64" s="40"/>
      <c r="DJ64" s="40"/>
      <c r="DK64" s="40"/>
      <c r="DL64" s="40"/>
      <c r="DM64" s="40"/>
      <c r="DN64" s="40"/>
      <c r="DO64" s="40"/>
      <c r="DP64" s="40"/>
      <c r="DQ64" s="40"/>
      <c r="DR64" s="40"/>
      <c r="DS64" s="40"/>
      <c r="DT64" s="40"/>
      <c r="DU64" s="40"/>
      <c r="DV64" s="40"/>
      <c r="DW64" s="40"/>
      <c r="DX64" s="40"/>
      <c r="DY64" s="40"/>
      <c r="DZ64" s="40"/>
      <c r="EA64" s="40"/>
      <c r="EB64" s="40"/>
      <c r="EC64" s="40"/>
      <c r="ED64" s="40"/>
      <c r="EE64" s="40"/>
      <c r="EF64" s="40"/>
      <c r="EG64" s="40"/>
      <c r="EH64" s="40"/>
      <c r="EI64" s="40"/>
      <c r="EJ64" s="40"/>
      <c r="EK64" s="40"/>
      <c r="EL64" s="40"/>
      <c r="EM64" s="40"/>
      <c r="EN64" s="40"/>
      <c r="EO64" s="40"/>
      <c r="EP64" s="40"/>
      <c r="EQ64" s="40"/>
      <c r="ER64" s="40"/>
      <c r="ES64" s="40"/>
      <c r="ET64" s="40"/>
      <c r="EU64" s="40"/>
      <c r="EV64" s="40"/>
      <c r="EW64" s="40"/>
      <c r="EX64" s="40"/>
      <c r="EY64" s="40"/>
      <c r="EZ64" s="40"/>
      <c r="FA64" s="40"/>
      <c r="FB64" s="40"/>
      <c r="FC64" s="40"/>
      <c r="FD64" s="40"/>
      <c r="FE64" s="40"/>
      <c r="FF64" s="40"/>
      <c r="FG64" s="40"/>
      <c r="FH64" s="40"/>
      <c r="FI64" s="40"/>
      <c r="FJ64" s="40"/>
      <c r="FK64" s="40"/>
      <c r="FL64" s="40"/>
      <c r="FM64" s="40"/>
      <c r="FN64" s="40"/>
      <c r="FO64" s="40"/>
      <c r="FP64" s="40"/>
      <c r="FQ64" s="40"/>
      <c r="FR64" s="40"/>
      <c r="FS64" s="40"/>
      <c r="FT64" s="40"/>
      <c r="FU64" s="40"/>
      <c r="FV64" s="40"/>
      <c r="FW64" s="40"/>
      <c r="FX64" s="40"/>
      <c r="FY64" s="40"/>
      <c r="FZ64" s="40"/>
      <c r="GA64" s="40"/>
      <c r="GB64" s="40"/>
      <c r="GC64" s="40"/>
      <c r="GD64" s="40"/>
      <c r="GE64" s="40"/>
      <c r="GF64" s="40"/>
      <c r="GG64" s="40"/>
      <c r="GH64" s="40"/>
      <c r="GI64" s="40"/>
      <c r="GJ64" s="40"/>
      <c r="GK64" s="40"/>
      <c r="GL64" s="40"/>
      <c r="GM64" s="40"/>
      <c r="GN64" s="40"/>
      <c r="GO64" s="40"/>
      <c r="GP64" s="40"/>
      <c r="GQ64" s="40"/>
      <c r="GR64" s="40"/>
      <c r="GS64" s="40"/>
      <c r="GT64" s="40"/>
      <c r="GU64" s="40"/>
      <c r="GV64" s="40"/>
      <c r="GW64" s="40"/>
      <c r="GX64" s="40"/>
      <c r="GY64" s="40"/>
      <c r="GZ64" s="40"/>
      <c r="HA64" s="40"/>
      <c r="HB64" s="40"/>
      <c r="HC64" s="40"/>
      <c r="HD64" s="40"/>
      <c r="HE64" s="40"/>
      <c r="HF64" s="40"/>
      <c r="HG64" s="40"/>
      <c r="HH64" s="40"/>
      <c r="HI64" s="40"/>
      <c r="HJ64" s="40"/>
      <c r="HK64" s="40"/>
      <c r="HL64" s="40"/>
      <c r="HM64" s="40"/>
      <c r="HN64" s="40"/>
      <c r="HO64" s="40"/>
      <c r="HP64" s="40"/>
      <c r="HQ64" s="40"/>
      <c r="HR64" s="40"/>
      <c r="HS64" s="40"/>
      <c r="HT64" s="40"/>
      <c r="HU64" s="40"/>
      <c r="HV64" s="40"/>
      <c r="HW64" s="40"/>
      <c r="HX64" s="40"/>
      <c r="HY64" s="40"/>
      <c r="HZ64" s="40"/>
      <c r="IA64" s="40"/>
      <c r="IB64" s="40"/>
      <c r="IC64" s="40"/>
      <c r="ID64" s="40"/>
      <c r="IE64" s="40"/>
      <c r="IF64" s="40"/>
      <c r="IG64" s="40"/>
      <c r="IH64" s="40"/>
      <c r="II64" s="40"/>
      <c r="IJ64" s="40"/>
      <c r="IK64" s="40"/>
      <c r="IL64" s="40"/>
      <c r="IM64" s="40"/>
      <c r="IN64" s="40"/>
      <c r="IO64" s="40"/>
      <c r="IP64" s="40"/>
      <c r="IQ64" s="40"/>
      <c r="IR64" s="40"/>
      <c r="IS64" s="40"/>
      <c r="IT64" s="40"/>
      <c r="IU64" s="40"/>
      <c r="IV64" s="40"/>
    </row>
    <row r="65" spans="2:256" ht="16.5" customHeight="1" x14ac:dyDescent="0.25">
      <c r="B65" s="43" t="s">
        <v>58</v>
      </c>
      <c r="C65" s="297" t="s">
        <v>36</v>
      </c>
      <c r="D65" s="298"/>
      <c r="E65" s="269" t="str">
        <f>IFERROR((E40+(E63/E14))*E47,"0")</f>
        <v>0</v>
      </c>
      <c r="F65" s="169" t="str">
        <f t="shared" ref="F65:P65" si="7">IFERROR((F40+(F63/F14))*F47,"0")</f>
        <v>0</v>
      </c>
      <c r="G65" s="169" t="str">
        <f t="shared" si="7"/>
        <v>0</v>
      </c>
      <c r="H65" s="169" t="str">
        <f t="shared" si="7"/>
        <v>0</v>
      </c>
      <c r="I65" s="169" t="str">
        <f t="shared" si="7"/>
        <v>0</v>
      </c>
      <c r="J65" s="169" t="str">
        <f t="shared" si="7"/>
        <v>0</v>
      </c>
      <c r="K65" s="169" t="str">
        <f t="shared" si="7"/>
        <v>0</v>
      </c>
      <c r="L65" s="169" t="str">
        <f t="shared" si="7"/>
        <v>0</v>
      </c>
      <c r="M65" s="169" t="str">
        <f t="shared" si="7"/>
        <v>0</v>
      </c>
      <c r="N65" s="169" t="str">
        <f t="shared" si="7"/>
        <v>0</v>
      </c>
      <c r="O65" s="169" t="str">
        <f t="shared" si="7"/>
        <v>0</v>
      </c>
      <c r="P65" s="170" t="str">
        <f t="shared" si="7"/>
        <v>0</v>
      </c>
      <c r="Q65" s="40"/>
      <c r="R65"/>
      <c r="S65"/>
      <c r="T65"/>
      <c r="U65"/>
      <c r="V65" s="40"/>
      <c r="W65" s="40"/>
      <c r="X65" s="40"/>
      <c r="Y65" s="40"/>
      <c r="Z65" s="40"/>
      <c r="AA65" s="40"/>
      <c r="AB65" s="40"/>
      <c r="AC65" s="40"/>
      <c r="AD65" s="40"/>
      <c r="AE65" s="40"/>
      <c r="AF65" s="40"/>
      <c r="AG65" s="40"/>
      <c r="AH65" s="40"/>
      <c r="AI65" s="40"/>
      <c r="AJ65" s="40"/>
      <c r="AK65" s="40"/>
      <c r="AL65" s="40"/>
      <c r="AM65" s="40"/>
      <c r="AN65" s="40"/>
      <c r="AO65" s="40"/>
      <c r="AP65" s="40"/>
      <c r="AQ65" s="40"/>
      <c r="AR65" s="40"/>
      <c r="AS65" s="40"/>
      <c r="AT65" s="40"/>
      <c r="AU65" s="40"/>
      <c r="AV65" s="40"/>
      <c r="AW65" s="40"/>
      <c r="AX65" s="40"/>
      <c r="AY65" s="40"/>
      <c r="AZ65" s="40"/>
      <c r="BA65" s="40"/>
      <c r="BB65" s="40"/>
      <c r="BC65" s="40"/>
      <c r="BD65" s="40"/>
      <c r="BE65" s="40"/>
      <c r="BF65" s="40"/>
      <c r="BG65" s="40"/>
      <c r="BH65" s="40"/>
      <c r="BI65" s="40"/>
      <c r="BJ65" s="40"/>
      <c r="BK65" s="40"/>
      <c r="BL65" s="40"/>
      <c r="BM65" s="40"/>
      <c r="BN65" s="40"/>
      <c r="BO65" s="40"/>
      <c r="BP65" s="40"/>
      <c r="BQ65" s="40"/>
      <c r="BR65" s="40"/>
      <c r="BS65" s="40"/>
      <c r="BT65" s="40"/>
      <c r="BU65" s="40"/>
      <c r="BV65" s="40"/>
      <c r="BW65" s="40"/>
      <c r="BX65" s="40"/>
      <c r="BY65" s="40"/>
      <c r="BZ65" s="40"/>
      <c r="CA65" s="40"/>
      <c r="CB65" s="40"/>
      <c r="CC65" s="40"/>
      <c r="CD65" s="40"/>
      <c r="CE65" s="40"/>
      <c r="CF65" s="40"/>
      <c r="CG65" s="40"/>
      <c r="CH65" s="40"/>
      <c r="CI65" s="40"/>
      <c r="CJ65" s="40"/>
      <c r="CK65" s="40"/>
      <c r="CL65" s="40"/>
      <c r="CM65" s="40"/>
      <c r="CN65" s="40"/>
      <c r="CO65" s="40"/>
      <c r="CP65" s="40"/>
      <c r="CQ65" s="40"/>
      <c r="CR65" s="40"/>
      <c r="CS65" s="40"/>
      <c r="CT65" s="40"/>
      <c r="CU65" s="40"/>
      <c r="CV65" s="40"/>
      <c r="CW65" s="40"/>
      <c r="CX65" s="40"/>
      <c r="CY65" s="40"/>
      <c r="CZ65" s="40"/>
      <c r="DA65" s="40"/>
      <c r="DB65" s="40"/>
      <c r="DC65" s="40"/>
      <c r="DD65" s="40"/>
      <c r="DE65" s="40"/>
      <c r="DF65" s="40"/>
      <c r="DG65" s="40"/>
      <c r="DH65" s="40"/>
      <c r="DI65" s="40"/>
      <c r="DJ65" s="40"/>
      <c r="DK65" s="40"/>
      <c r="DL65" s="40"/>
      <c r="DM65" s="40"/>
      <c r="DN65" s="40"/>
      <c r="DO65" s="40"/>
      <c r="DP65" s="40"/>
      <c r="DQ65" s="40"/>
      <c r="DR65" s="40"/>
      <c r="DS65" s="40"/>
      <c r="DT65" s="40"/>
      <c r="DU65" s="40"/>
      <c r="DV65" s="40"/>
      <c r="DW65" s="40"/>
      <c r="DX65" s="40"/>
      <c r="DY65" s="40"/>
      <c r="DZ65" s="40"/>
      <c r="EA65" s="40"/>
      <c r="EB65" s="40"/>
      <c r="EC65" s="40"/>
      <c r="ED65" s="40"/>
      <c r="EE65" s="40"/>
      <c r="EF65" s="40"/>
      <c r="EG65" s="40"/>
      <c r="EH65" s="40"/>
      <c r="EI65" s="40"/>
      <c r="EJ65" s="40"/>
      <c r="EK65" s="40"/>
      <c r="EL65" s="40"/>
      <c r="EM65" s="40"/>
      <c r="EN65" s="40"/>
      <c r="EO65" s="40"/>
      <c r="EP65" s="40"/>
      <c r="EQ65" s="40"/>
      <c r="ER65" s="40"/>
      <c r="ES65" s="40"/>
      <c r="ET65" s="40"/>
      <c r="EU65" s="40"/>
      <c r="EV65" s="40"/>
      <c r="EW65" s="40"/>
      <c r="EX65" s="40"/>
      <c r="EY65" s="40"/>
      <c r="EZ65" s="40"/>
      <c r="FA65" s="40"/>
      <c r="FB65" s="40"/>
      <c r="FC65" s="40"/>
      <c r="FD65" s="40"/>
      <c r="FE65" s="40"/>
      <c r="FF65" s="40"/>
      <c r="FG65" s="40"/>
      <c r="FH65" s="40"/>
      <c r="FI65" s="40"/>
      <c r="FJ65" s="40"/>
      <c r="FK65" s="40"/>
      <c r="FL65" s="40"/>
      <c r="FM65" s="40"/>
      <c r="FN65" s="40"/>
      <c r="FO65" s="40"/>
      <c r="FP65" s="40"/>
      <c r="FQ65" s="40"/>
      <c r="FR65" s="40"/>
      <c r="FS65" s="40"/>
      <c r="FT65" s="40"/>
      <c r="FU65" s="40"/>
      <c r="FV65" s="40"/>
      <c r="FW65" s="40"/>
      <c r="FX65" s="40"/>
      <c r="FY65" s="40"/>
      <c r="FZ65" s="40"/>
      <c r="GA65" s="40"/>
      <c r="GB65" s="40"/>
      <c r="GC65" s="40"/>
      <c r="GD65" s="40"/>
      <c r="GE65" s="40"/>
      <c r="GF65" s="40"/>
      <c r="GG65" s="40"/>
      <c r="GH65" s="40"/>
      <c r="GI65" s="40"/>
      <c r="GJ65" s="40"/>
      <c r="GK65" s="40"/>
      <c r="GL65" s="40"/>
      <c r="GM65" s="40"/>
      <c r="GN65" s="40"/>
      <c r="GO65" s="40"/>
      <c r="GP65" s="40"/>
      <c r="GQ65" s="40"/>
      <c r="GR65" s="40"/>
      <c r="GS65" s="40"/>
      <c r="GT65" s="40"/>
      <c r="GU65" s="40"/>
      <c r="GV65" s="40"/>
      <c r="GW65" s="40"/>
      <c r="GX65" s="40"/>
      <c r="GY65" s="40"/>
      <c r="GZ65" s="40"/>
      <c r="HA65" s="40"/>
      <c r="HB65" s="40"/>
      <c r="HC65" s="40"/>
      <c r="HD65" s="40"/>
      <c r="HE65" s="40"/>
      <c r="HF65" s="40"/>
      <c r="HG65" s="40"/>
      <c r="HH65" s="40"/>
      <c r="HI65" s="40"/>
      <c r="HJ65" s="40"/>
      <c r="HK65" s="40"/>
      <c r="HL65" s="40"/>
      <c r="HM65" s="40"/>
      <c r="HN65" s="40"/>
      <c r="HO65" s="40"/>
      <c r="HP65" s="40"/>
      <c r="HQ65" s="40"/>
      <c r="HR65" s="40"/>
      <c r="HS65" s="40"/>
      <c r="HT65" s="40"/>
      <c r="HU65" s="40"/>
      <c r="HV65" s="40"/>
      <c r="HW65" s="40"/>
      <c r="HX65" s="40"/>
      <c r="HY65" s="40"/>
      <c r="HZ65" s="40"/>
      <c r="IA65" s="40"/>
      <c r="IB65" s="40"/>
      <c r="IC65" s="40"/>
      <c r="ID65" s="40"/>
      <c r="IE65" s="40"/>
      <c r="IF65" s="40"/>
      <c r="IG65" s="40"/>
      <c r="IH65" s="40"/>
      <c r="II65" s="40"/>
      <c r="IJ65" s="40"/>
      <c r="IK65" s="40"/>
      <c r="IL65" s="40"/>
      <c r="IM65" s="40"/>
      <c r="IN65" s="40"/>
      <c r="IO65" s="40"/>
      <c r="IP65" s="40"/>
      <c r="IQ65" s="40"/>
      <c r="IR65" s="40"/>
      <c r="IS65" s="40"/>
      <c r="IT65" s="40"/>
      <c r="IU65" s="40"/>
      <c r="IV65" s="40"/>
    </row>
    <row r="66" spans="2:256" ht="16.5" customHeight="1" x14ac:dyDescent="0.25">
      <c r="B66" s="44" t="s">
        <v>59</v>
      </c>
      <c r="C66" s="297" t="s">
        <v>60</v>
      </c>
      <c r="D66" s="298"/>
      <c r="E66" s="267">
        <f t="shared" ref="E66:P66" si="8">E65*E14</f>
        <v>0</v>
      </c>
      <c r="F66" s="164">
        <f t="shared" si="8"/>
        <v>0</v>
      </c>
      <c r="G66" s="164">
        <f t="shared" si="8"/>
        <v>0</v>
      </c>
      <c r="H66" s="164">
        <f t="shared" si="8"/>
        <v>0</v>
      </c>
      <c r="I66" s="164">
        <f t="shared" si="8"/>
        <v>0</v>
      </c>
      <c r="J66" s="164">
        <f t="shared" si="8"/>
        <v>0</v>
      </c>
      <c r="K66" s="164">
        <f t="shared" si="8"/>
        <v>0</v>
      </c>
      <c r="L66" s="164">
        <f t="shared" si="8"/>
        <v>0</v>
      </c>
      <c r="M66" s="164">
        <f t="shared" si="8"/>
        <v>0</v>
      </c>
      <c r="N66" s="164">
        <f t="shared" si="8"/>
        <v>0</v>
      </c>
      <c r="O66" s="164">
        <f t="shared" si="8"/>
        <v>0</v>
      </c>
      <c r="P66" s="165">
        <f t="shared" si="8"/>
        <v>0</v>
      </c>
      <c r="Q66" s="40"/>
      <c r="R66"/>
      <c r="S66"/>
      <c r="T66"/>
      <c r="U66"/>
      <c r="V66" s="40"/>
      <c r="W66" s="40"/>
      <c r="X66" s="40"/>
      <c r="Y66" s="40"/>
      <c r="Z66" s="40"/>
      <c r="AA66" s="40"/>
      <c r="AB66" s="40"/>
      <c r="AC66" s="40"/>
      <c r="AD66" s="40"/>
      <c r="AE66" s="40"/>
      <c r="AF66" s="40"/>
      <c r="AG66" s="40"/>
      <c r="AH66" s="40"/>
      <c r="AI66" s="40"/>
      <c r="AJ66" s="40"/>
      <c r="AK66" s="40"/>
      <c r="AL66" s="40"/>
      <c r="AM66" s="40"/>
      <c r="AN66" s="40"/>
      <c r="AO66" s="40"/>
      <c r="AP66" s="40"/>
      <c r="AQ66" s="40"/>
      <c r="AR66" s="40"/>
      <c r="AS66" s="40"/>
      <c r="AT66" s="40"/>
      <c r="AU66" s="40"/>
      <c r="AV66" s="40"/>
      <c r="AW66" s="40"/>
      <c r="AX66" s="40"/>
      <c r="AY66" s="40"/>
      <c r="AZ66" s="40"/>
      <c r="BA66" s="40"/>
      <c r="BB66" s="40"/>
      <c r="BC66" s="40"/>
      <c r="BD66" s="40"/>
      <c r="BE66" s="40"/>
      <c r="BF66" s="40"/>
      <c r="BG66" s="40"/>
      <c r="BH66" s="40"/>
      <c r="BI66" s="40"/>
      <c r="BJ66" s="40"/>
      <c r="BK66" s="40"/>
      <c r="BL66" s="40"/>
      <c r="BM66" s="40"/>
      <c r="BN66" s="40"/>
      <c r="BO66" s="40"/>
      <c r="BP66" s="40"/>
      <c r="BQ66" s="40"/>
      <c r="BR66" s="40"/>
      <c r="BS66" s="40"/>
      <c r="BT66" s="40"/>
      <c r="BU66" s="40"/>
      <c r="BV66" s="40"/>
      <c r="BW66" s="40"/>
      <c r="BX66" s="40"/>
      <c r="BY66" s="40"/>
      <c r="BZ66" s="40"/>
      <c r="CA66" s="40"/>
      <c r="CB66" s="40"/>
      <c r="CC66" s="40"/>
      <c r="CD66" s="40"/>
      <c r="CE66" s="40"/>
      <c r="CF66" s="40"/>
      <c r="CG66" s="40"/>
      <c r="CH66" s="40"/>
      <c r="CI66" s="40"/>
      <c r="CJ66" s="40"/>
      <c r="CK66" s="40"/>
      <c r="CL66" s="40"/>
      <c r="CM66" s="40"/>
      <c r="CN66" s="40"/>
      <c r="CO66" s="40"/>
      <c r="CP66" s="40"/>
      <c r="CQ66" s="40"/>
      <c r="CR66" s="40"/>
      <c r="CS66" s="40"/>
      <c r="CT66" s="40"/>
      <c r="CU66" s="40"/>
      <c r="CV66" s="40"/>
      <c r="CW66" s="40"/>
      <c r="CX66" s="40"/>
      <c r="CY66" s="40"/>
      <c r="CZ66" s="40"/>
      <c r="DA66" s="40"/>
      <c r="DB66" s="40"/>
      <c r="DC66" s="40"/>
      <c r="DD66" s="40"/>
      <c r="DE66" s="40"/>
      <c r="DF66" s="40"/>
      <c r="DG66" s="40"/>
      <c r="DH66" s="40"/>
      <c r="DI66" s="40"/>
      <c r="DJ66" s="40"/>
      <c r="DK66" s="40"/>
      <c r="DL66" s="40"/>
      <c r="DM66" s="40"/>
      <c r="DN66" s="40"/>
      <c r="DO66" s="40"/>
      <c r="DP66" s="40"/>
      <c r="DQ66" s="40"/>
      <c r="DR66" s="40"/>
      <c r="DS66" s="40"/>
      <c r="DT66" s="40"/>
      <c r="DU66" s="40"/>
      <c r="DV66" s="40"/>
      <c r="DW66" s="40"/>
      <c r="DX66" s="40"/>
      <c r="DY66" s="40"/>
      <c r="DZ66" s="40"/>
      <c r="EA66" s="40"/>
      <c r="EB66" s="40"/>
      <c r="EC66" s="40"/>
      <c r="ED66" s="40"/>
      <c r="EE66" s="40"/>
      <c r="EF66" s="40"/>
      <c r="EG66" s="40"/>
      <c r="EH66" s="40"/>
      <c r="EI66" s="40"/>
      <c r="EJ66" s="40"/>
      <c r="EK66" s="40"/>
      <c r="EL66" s="40"/>
      <c r="EM66" s="40"/>
      <c r="EN66" s="40"/>
      <c r="EO66" s="40"/>
      <c r="EP66" s="40"/>
      <c r="EQ66" s="40"/>
      <c r="ER66" s="40"/>
      <c r="ES66" s="40"/>
      <c r="ET66" s="40"/>
      <c r="EU66" s="40"/>
      <c r="EV66" s="40"/>
      <c r="EW66" s="40"/>
      <c r="EX66" s="40"/>
      <c r="EY66" s="40"/>
      <c r="EZ66" s="40"/>
      <c r="FA66" s="40"/>
      <c r="FB66" s="40"/>
      <c r="FC66" s="40"/>
      <c r="FD66" s="40"/>
      <c r="FE66" s="40"/>
      <c r="FF66" s="40"/>
      <c r="FG66" s="40"/>
      <c r="FH66" s="40"/>
      <c r="FI66" s="40"/>
      <c r="FJ66" s="40"/>
      <c r="FK66" s="40"/>
      <c r="FL66" s="40"/>
      <c r="FM66" s="40"/>
      <c r="FN66" s="40"/>
      <c r="FO66" s="40"/>
      <c r="FP66" s="40"/>
      <c r="FQ66" s="40"/>
      <c r="FR66" s="40"/>
      <c r="FS66" s="40"/>
      <c r="FT66" s="40"/>
      <c r="FU66" s="40"/>
      <c r="FV66" s="40"/>
      <c r="FW66" s="40"/>
      <c r="FX66" s="40"/>
      <c r="FY66" s="40"/>
      <c r="FZ66" s="40"/>
      <c r="GA66" s="40"/>
      <c r="GB66" s="40"/>
      <c r="GC66" s="40"/>
      <c r="GD66" s="40"/>
      <c r="GE66" s="40"/>
      <c r="GF66" s="40"/>
      <c r="GG66" s="40"/>
      <c r="GH66" s="40"/>
      <c r="GI66" s="40"/>
      <c r="GJ66" s="40"/>
      <c r="GK66" s="40"/>
      <c r="GL66" s="40"/>
      <c r="GM66" s="40"/>
      <c r="GN66" s="40"/>
      <c r="GO66" s="40"/>
      <c r="GP66" s="40"/>
      <c r="GQ66" s="40"/>
      <c r="GR66" s="40"/>
      <c r="GS66" s="40"/>
      <c r="GT66" s="40"/>
      <c r="GU66" s="40"/>
      <c r="GV66" s="40"/>
      <c r="GW66" s="40"/>
      <c r="GX66" s="40"/>
      <c r="GY66" s="40"/>
      <c r="GZ66" s="40"/>
      <c r="HA66" s="40"/>
      <c r="HB66" s="40"/>
      <c r="HC66" s="40"/>
      <c r="HD66" s="40"/>
      <c r="HE66" s="40"/>
      <c r="HF66" s="40"/>
      <c r="HG66" s="40"/>
      <c r="HH66" s="40"/>
      <c r="HI66" s="40"/>
      <c r="HJ66" s="40"/>
      <c r="HK66" s="40"/>
      <c r="HL66" s="40"/>
      <c r="HM66" s="40"/>
      <c r="HN66" s="40"/>
      <c r="HO66" s="40"/>
      <c r="HP66" s="40"/>
      <c r="HQ66" s="40"/>
      <c r="HR66" s="40"/>
      <c r="HS66" s="40"/>
      <c r="HT66" s="40"/>
      <c r="HU66" s="40"/>
      <c r="HV66" s="40"/>
      <c r="HW66" s="40"/>
      <c r="HX66" s="40"/>
      <c r="HY66" s="40"/>
      <c r="HZ66" s="40"/>
      <c r="IA66" s="40"/>
      <c r="IB66" s="40"/>
      <c r="IC66" s="40"/>
      <c r="ID66" s="40"/>
      <c r="IE66" s="40"/>
      <c r="IF66" s="40"/>
      <c r="IG66" s="40"/>
      <c r="IH66" s="40"/>
      <c r="II66" s="40"/>
      <c r="IJ66" s="40"/>
      <c r="IK66" s="40"/>
      <c r="IL66" s="40"/>
      <c r="IM66" s="40"/>
      <c r="IN66" s="40"/>
      <c r="IO66" s="40"/>
      <c r="IP66" s="40"/>
      <c r="IQ66" s="40"/>
      <c r="IR66" s="40"/>
      <c r="IS66" s="40"/>
      <c r="IT66" s="40"/>
      <c r="IU66" s="40"/>
      <c r="IV66" s="40"/>
    </row>
    <row r="67" spans="2:256" ht="16.5" customHeight="1" x14ac:dyDescent="0.25">
      <c r="B67" s="44"/>
      <c r="C67" s="306"/>
      <c r="D67" s="307"/>
      <c r="E67" s="267"/>
      <c r="F67" s="164"/>
      <c r="G67" s="164"/>
      <c r="H67" s="164"/>
      <c r="I67" s="164"/>
      <c r="J67" s="164"/>
      <c r="K67" s="164"/>
      <c r="L67" s="164"/>
      <c r="M67" s="164"/>
      <c r="N67" s="164"/>
      <c r="O67" s="164"/>
      <c r="P67" s="165"/>
      <c r="Q67" s="40"/>
      <c r="R67"/>
      <c r="S67"/>
      <c r="T67"/>
      <c r="U67"/>
      <c r="V67" s="40"/>
      <c r="W67" s="40"/>
      <c r="X67" s="40"/>
      <c r="Y67" s="40"/>
      <c r="Z67" s="40"/>
      <c r="AA67" s="40"/>
      <c r="AB67" s="40"/>
      <c r="AC67" s="40"/>
      <c r="AD67" s="40"/>
      <c r="AE67" s="40"/>
      <c r="AF67" s="40"/>
      <c r="AG67" s="40"/>
      <c r="AH67" s="40"/>
      <c r="AI67" s="40"/>
      <c r="AJ67" s="40"/>
      <c r="AK67" s="40"/>
      <c r="AL67" s="40"/>
      <c r="AM67" s="40"/>
      <c r="AN67" s="40"/>
      <c r="AO67" s="40"/>
      <c r="AP67" s="40"/>
      <c r="AQ67" s="40"/>
      <c r="AR67" s="40"/>
      <c r="AS67" s="40"/>
      <c r="AT67" s="40"/>
      <c r="AU67" s="40"/>
      <c r="AV67" s="40"/>
      <c r="AW67" s="40"/>
      <c r="AX67" s="40"/>
      <c r="AY67" s="40"/>
      <c r="AZ67" s="40"/>
      <c r="BA67" s="40"/>
      <c r="BB67" s="40"/>
      <c r="BC67" s="40"/>
      <c r="BD67" s="40"/>
      <c r="BE67" s="40"/>
      <c r="BF67" s="40"/>
      <c r="BG67" s="40"/>
      <c r="BH67" s="40"/>
      <c r="BI67" s="40"/>
      <c r="BJ67" s="40"/>
      <c r="BK67" s="40"/>
      <c r="BL67" s="40"/>
      <c r="BM67" s="40"/>
      <c r="BN67" s="40"/>
      <c r="BO67" s="40"/>
      <c r="BP67" s="40"/>
      <c r="BQ67" s="40"/>
      <c r="BR67" s="40"/>
      <c r="BS67" s="40"/>
      <c r="BT67" s="40"/>
      <c r="BU67" s="40"/>
      <c r="BV67" s="40"/>
      <c r="BW67" s="40"/>
      <c r="BX67" s="40"/>
      <c r="BY67" s="40"/>
      <c r="BZ67" s="40"/>
      <c r="CA67" s="40"/>
      <c r="CB67" s="40"/>
      <c r="CC67" s="40"/>
      <c r="CD67" s="40"/>
      <c r="CE67" s="40"/>
      <c r="CF67" s="40"/>
      <c r="CG67" s="40"/>
      <c r="CH67" s="40"/>
      <c r="CI67" s="40"/>
      <c r="CJ67" s="40"/>
      <c r="CK67" s="40"/>
      <c r="CL67" s="40"/>
      <c r="CM67" s="40"/>
      <c r="CN67" s="40"/>
      <c r="CO67" s="40"/>
      <c r="CP67" s="40"/>
      <c r="CQ67" s="40"/>
      <c r="CR67" s="40"/>
      <c r="CS67" s="40"/>
      <c r="CT67" s="40"/>
      <c r="CU67" s="40"/>
      <c r="CV67" s="40"/>
      <c r="CW67" s="40"/>
      <c r="CX67" s="40"/>
      <c r="CY67" s="40"/>
      <c r="CZ67" s="40"/>
      <c r="DA67" s="40"/>
      <c r="DB67" s="40"/>
      <c r="DC67" s="40"/>
      <c r="DD67" s="40"/>
      <c r="DE67" s="40"/>
      <c r="DF67" s="40"/>
      <c r="DG67" s="40"/>
      <c r="DH67" s="40"/>
      <c r="DI67" s="40"/>
      <c r="DJ67" s="40"/>
      <c r="DK67" s="40"/>
      <c r="DL67" s="40"/>
      <c r="DM67" s="40"/>
      <c r="DN67" s="40"/>
      <c r="DO67" s="40"/>
      <c r="DP67" s="40"/>
      <c r="DQ67" s="40"/>
      <c r="DR67" s="40"/>
      <c r="DS67" s="40"/>
      <c r="DT67" s="40"/>
      <c r="DU67" s="40"/>
      <c r="DV67" s="40"/>
      <c r="DW67" s="40"/>
      <c r="DX67" s="40"/>
      <c r="DY67" s="40"/>
      <c r="DZ67" s="40"/>
      <c r="EA67" s="40"/>
      <c r="EB67" s="40"/>
      <c r="EC67" s="40"/>
      <c r="ED67" s="40"/>
      <c r="EE67" s="40"/>
      <c r="EF67" s="40"/>
      <c r="EG67" s="40"/>
      <c r="EH67" s="40"/>
      <c r="EI67" s="40"/>
      <c r="EJ67" s="40"/>
      <c r="EK67" s="40"/>
      <c r="EL67" s="40"/>
      <c r="EM67" s="40"/>
      <c r="EN67" s="40"/>
      <c r="EO67" s="40"/>
      <c r="EP67" s="40"/>
      <c r="EQ67" s="40"/>
      <c r="ER67" s="40"/>
      <c r="ES67" s="40"/>
      <c r="ET67" s="40"/>
      <c r="EU67" s="40"/>
      <c r="EV67" s="40"/>
      <c r="EW67" s="40"/>
      <c r="EX67" s="40"/>
      <c r="EY67" s="40"/>
      <c r="EZ67" s="40"/>
      <c r="FA67" s="40"/>
      <c r="FB67" s="40"/>
      <c r="FC67" s="40"/>
      <c r="FD67" s="40"/>
      <c r="FE67" s="40"/>
      <c r="FF67" s="40"/>
      <c r="FG67" s="40"/>
      <c r="FH67" s="40"/>
      <c r="FI67" s="40"/>
      <c r="FJ67" s="40"/>
      <c r="FK67" s="40"/>
      <c r="FL67" s="40"/>
      <c r="FM67" s="40"/>
      <c r="FN67" s="40"/>
      <c r="FO67" s="40"/>
      <c r="FP67" s="40"/>
      <c r="FQ67" s="40"/>
      <c r="FR67" s="40"/>
      <c r="FS67" s="40"/>
      <c r="FT67" s="40"/>
      <c r="FU67" s="40"/>
      <c r="FV67" s="40"/>
      <c r="FW67" s="40"/>
      <c r="FX67" s="40"/>
      <c r="FY67" s="40"/>
      <c r="FZ67" s="40"/>
      <c r="GA67" s="40"/>
      <c r="GB67" s="40"/>
      <c r="GC67" s="40"/>
      <c r="GD67" s="40"/>
      <c r="GE67" s="40"/>
      <c r="GF67" s="40"/>
      <c r="GG67" s="40"/>
      <c r="GH67" s="40"/>
      <c r="GI67" s="40"/>
      <c r="GJ67" s="40"/>
      <c r="GK67" s="40"/>
      <c r="GL67" s="40"/>
      <c r="GM67" s="40"/>
      <c r="GN67" s="40"/>
      <c r="GO67" s="40"/>
      <c r="GP67" s="40"/>
      <c r="GQ67" s="40"/>
      <c r="GR67" s="40"/>
      <c r="GS67" s="40"/>
      <c r="GT67" s="40"/>
      <c r="GU67" s="40"/>
      <c r="GV67" s="40"/>
      <c r="GW67" s="40"/>
      <c r="GX67" s="40"/>
      <c r="GY67" s="40"/>
      <c r="GZ67" s="40"/>
      <c r="HA67" s="40"/>
      <c r="HB67" s="40"/>
      <c r="HC67" s="40"/>
      <c r="HD67" s="40"/>
      <c r="HE67" s="40"/>
      <c r="HF67" s="40"/>
      <c r="HG67" s="40"/>
      <c r="HH67" s="40"/>
      <c r="HI67" s="40"/>
      <c r="HJ67" s="40"/>
      <c r="HK67" s="40"/>
      <c r="HL67" s="40"/>
      <c r="HM67" s="40"/>
      <c r="HN67" s="40"/>
      <c r="HO67" s="40"/>
      <c r="HP67" s="40"/>
      <c r="HQ67" s="40"/>
      <c r="HR67" s="40"/>
      <c r="HS67" s="40"/>
      <c r="HT67" s="40"/>
      <c r="HU67" s="40"/>
      <c r="HV67" s="40"/>
      <c r="HW67" s="40"/>
      <c r="HX67" s="40"/>
      <c r="HY67" s="40"/>
      <c r="HZ67" s="40"/>
      <c r="IA67" s="40"/>
      <c r="IB67" s="40"/>
      <c r="IC67" s="40"/>
      <c r="ID67" s="40"/>
      <c r="IE67" s="40"/>
      <c r="IF67" s="40"/>
      <c r="IG67" s="40"/>
      <c r="IH67" s="40"/>
      <c r="II67" s="40"/>
      <c r="IJ67" s="40"/>
      <c r="IK67" s="40"/>
      <c r="IL67" s="40"/>
      <c r="IM67" s="40"/>
      <c r="IN67" s="40"/>
      <c r="IO67" s="40"/>
      <c r="IP67" s="40"/>
      <c r="IQ67" s="40"/>
      <c r="IR67" s="40"/>
      <c r="IS67" s="40"/>
      <c r="IT67" s="40"/>
      <c r="IU67" s="40"/>
      <c r="IV67" s="40"/>
    </row>
    <row r="68" spans="2:256" ht="16.5" customHeight="1" x14ac:dyDescent="0.25">
      <c r="B68" s="43" t="s">
        <v>61</v>
      </c>
      <c r="C68" s="297" t="s">
        <v>36</v>
      </c>
      <c r="D68" s="298"/>
      <c r="E68" s="269" t="str">
        <f>IFERROR(E69/E14,"0")</f>
        <v>0</v>
      </c>
      <c r="F68" s="169" t="str">
        <f t="shared" ref="F68:P68" si="9">IFERROR(F69/F14,"0")</f>
        <v>0</v>
      </c>
      <c r="G68" s="169" t="str">
        <f t="shared" si="9"/>
        <v>0</v>
      </c>
      <c r="H68" s="169" t="str">
        <f t="shared" si="9"/>
        <v>0</v>
      </c>
      <c r="I68" s="169" t="str">
        <f t="shared" si="9"/>
        <v>0</v>
      </c>
      <c r="J68" s="169" t="str">
        <f t="shared" si="9"/>
        <v>0</v>
      </c>
      <c r="K68" s="169" t="str">
        <f t="shared" si="9"/>
        <v>0</v>
      </c>
      <c r="L68" s="169" t="str">
        <f t="shared" si="9"/>
        <v>0</v>
      </c>
      <c r="M68" s="169" t="str">
        <f t="shared" si="9"/>
        <v>0</v>
      </c>
      <c r="N68" s="169" t="str">
        <f t="shared" si="9"/>
        <v>0</v>
      </c>
      <c r="O68" s="169" t="str">
        <f t="shared" si="9"/>
        <v>0</v>
      </c>
      <c r="P68" s="170" t="str">
        <f t="shared" si="9"/>
        <v>0</v>
      </c>
      <c r="Q68" s="40"/>
      <c r="R68"/>
      <c r="S68"/>
      <c r="T68"/>
      <c r="U68"/>
      <c r="V68" s="40"/>
      <c r="W68" s="40"/>
      <c r="X68" s="40"/>
      <c r="Y68" s="40"/>
      <c r="Z68" s="40"/>
      <c r="AA68" s="40"/>
      <c r="AB68" s="40"/>
      <c r="AC68" s="40"/>
      <c r="AD68" s="40"/>
      <c r="AE68" s="40"/>
      <c r="AF68" s="40"/>
      <c r="AG68" s="40"/>
      <c r="AH68" s="40"/>
      <c r="AI68" s="40"/>
      <c r="AJ68" s="40"/>
      <c r="AK68" s="40"/>
      <c r="AL68" s="40"/>
      <c r="AM68" s="40"/>
      <c r="AN68" s="40"/>
      <c r="AO68" s="40"/>
      <c r="AP68" s="40"/>
      <c r="AQ68" s="40"/>
      <c r="AR68" s="40"/>
      <c r="AS68" s="40"/>
      <c r="AT68" s="40"/>
      <c r="AU68" s="40"/>
      <c r="AV68" s="40"/>
      <c r="AW68" s="40"/>
      <c r="AX68" s="40"/>
      <c r="AY68" s="40"/>
      <c r="AZ68" s="40"/>
      <c r="BA68" s="40"/>
      <c r="BB68" s="40"/>
      <c r="BC68" s="40"/>
      <c r="BD68" s="40"/>
      <c r="BE68" s="40"/>
      <c r="BF68" s="40"/>
      <c r="BG68" s="40"/>
      <c r="BH68" s="40"/>
      <c r="BI68" s="40"/>
      <c r="BJ68" s="40"/>
      <c r="BK68" s="40"/>
      <c r="BL68" s="40"/>
      <c r="BM68" s="40"/>
      <c r="BN68" s="40"/>
      <c r="BO68" s="40"/>
      <c r="BP68" s="40"/>
      <c r="BQ68" s="40"/>
      <c r="BR68" s="40"/>
      <c r="BS68" s="40"/>
      <c r="BT68" s="40"/>
      <c r="BU68" s="40"/>
      <c r="BV68" s="40"/>
      <c r="BW68" s="40"/>
      <c r="BX68" s="40"/>
      <c r="BY68" s="40"/>
      <c r="BZ68" s="40"/>
      <c r="CA68" s="40"/>
      <c r="CB68" s="40"/>
      <c r="CC68" s="40"/>
      <c r="CD68" s="40"/>
      <c r="CE68" s="40"/>
      <c r="CF68" s="40"/>
      <c r="CG68" s="40"/>
      <c r="CH68" s="40"/>
      <c r="CI68" s="40"/>
      <c r="CJ68" s="40"/>
      <c r="CK68" s="40"/>
      <c r="CL68" s="40"/>
      <c r="CM68" s="40"/>
      <c r="CN68" s="40"/>
      <c r="CO68" s="40"/>
      <c r="CP68" s="40"/>
      <c r="CQ68" s="40"/>
      <c r="CR68" s="40"/>
      <c r="CS68" s="40"/>
      <c r="CT68" s="40"/>
      <c r="CU68" s="40"/>
      <c r="CV68" s="40"/>
      <c r="CW68" s="40"/>
      <c r="CX68" s="40"/>
      <c r="CY68" s="40"/>
      <c r="CZ68" s="40"/>
      <c r="DA68" s="40"/>
      <c r="DB68" s="40"/>
      <c r="DC68" s="40"/>
      <c r="DD68" s="40"/>
      <c r="DE68" s="40"/>
      <c r="DF68" s="40"/>
      <c r="DG68" s="40"/>
      <c r="DH68" s="40"/>
      <c r="DI68" s="40"/>
      <c r="DJ68" s="40"/>
      <c r="DK68" s="40"/>
      <c r="DL68" s="40"/>
      <c r="DM68" s="40"/>
      <c r="DN68" s="40"/>
      <c r="DO68" s="40"/>
      <c r="DP68" s="40"/>
      <c r="DQ68" s="40"/>
      <c r="DR68" s="40"/>
      <c r="DS68" s="40"/>
      <c r="DT68" s="40"/>
      <c r="DU68" s="40"/>
      <c r="DV68" s="40"/>
      <c r="DW68" s="40"/>
      <c r="DX68" s="40"/>
      <c r="DY68" s="40"/>
      <c r="DZ68" s="40"/>
      <c r="EA68" s="40"/>
      <c r="EB68" s="40"/>
      <c r="EC68" s="40"/>
      <c r="ED68" s="40"/>
      <c r="EE68" s="40"/>
      <c r="EF68" s="40"/>
      <c r="EG68" s="40"/>
      <c r="EH68" s="40"/>
      <c r="EI68" s="40"/>
      <c r="EJ68" s="40"/>
      <c r="EK68" s="40"/>
      <c r="EL68" s="40"/>
      <c r="EM68" s="40"/>
      <c r="EN68" s="40"/>
      <c r="EO68" s="40"/>
      <c r="EP68" s="40"/>
      <c r="EQ68" s="40"/>
      <c r="ER68" s="40"/>
      <c r="ES68" s="40"/>
      <c r="ET68" s="40"/>
      <c r="EU68" s="40"/>
      <c r="EV68" s="40"/>
      <c r="EW68" s="40"/>
      <c r="EX68" s="40"/>
      <c r="EY68" s="40"/>
      <c r="EZ68" s="40"/>
      <c r="FA68" s="40"/>
      <c r="FB68" s="40"/>
      <c r="FC68" s="40"/>
      <c r="FD68" s="40"/>
      <c r="FE68" s="40"/>
      <c r="FF68" s="40"/>
      <c r="FG68" s="40"/>
      <c r="FH68" s="40"/>
      <c r="FI68" s="40"/>
      <c r="FJ68" s="40"/>
      <c r="FK68" s="40"/>
      <c r="FL68" s="40"/>
      <c r="FM68" s="40"/>
      <c r="FN68" s="40"/>
      <c r="FO68" s="40"/>
      <c r="FP68" s="40"/>
      <c r="FQ68" s="40"/>
      <c r="FR68" s="40"/>
      <c r="FS68" s="40"/>
      <c r="FT68" s="40"/>
      <c r="FU68" s="40"/>
      <c r="FV68" s="40"/>
      <c r="FW68" s="40"/>
      <c r="FX68" s="40"/>
      <c r="FY68" s="40"/>
      <c r="FZ68" s="40"/>
      <c r="GA68" s="40"/>
      <c r="GB68" s="40"/>
      <c r="GC68" s="40"/>
      <c r="GD68" s="40"/>
      <c r="GE68" s="40"/>
      <c r="GF68" s="40"/>
      <c r="GG68" s="40"/>
      <c r="GH68" s="40"/>
      <c r="GI68" s="40"/>
      <c r="GJ68" s="40"/>
      <c r="GK68" s="40"/>
      <c r="GL68" s="40"/>
      <c r="GM68" s="40"/>
      <c r="GN68" s="40"/>
      <c r="GO68" s="40"/>
      <c r="GP68" s="40"/>
      <c r="GQ68" s="40"/>
      <c r="GR68" s="40"/>
      <c r="GS68" s="40"/>
      <c r="GT68" s="40"/>
      <c r="GU68" s="40"/>
      <c r="GV68" s="40"/>
      <c r="GW68" s="40"/>
      <c r="GX68" s="40"/>
      <c r="GY68" s="40"/>
      <c r="GZ68" s="40"/>
      <c r="HA68" s="40"/>
      <c r="HB68" s="40"/>
      <c r="HC68" s="40"/>
      <c r="HD68" s="40"/>
      <c r="HE68" s="40"/>
      <c r="HF68" s="40"/>
      <c r="HG68" s="40"/>
      <c r="HH68" s="40"/>
      <c r="HI68" s="40"/>
      <c r="HJ68" s="40"/>
      <c r="HK68" s="40"/>
      <c r="HL68" s="40"/>
      <c r="HM68" s="40"/>
      <c r="HN68" s="40"/>
      <c r="HO68" s="40"/>
      <c r="HP68" s="40"/>
      <c r="HQ68" s="40"/>
      <c r="HR68" s="40"/>
      <c r="HS68" s="40"/>
      <c r="HT68" s="40"/>
      <c r="HU68" s="40"/>
      <c r="HV68" s="40"/>
      <c r="HW68" s="40"/>
      <c r="HX68" s="40"/>
      <c r="HY68" s="40"/>
      <c r="HZ68" s="40"/>
      <c r="IA68" s="40"/>
      <c r="IB68" s="40"/>
      <c r="IC68" s="40"/>
      <c r="ID68" s="40"/>
      <c r="IE68" s="40"/>
      <c r="IF68" s="40"/>
      <c r="IG68" s="40"/>
      <c r="IH68" s="40"/>
      <c r="II68" s="40"/>
      <c r="IJ68" s="40"/>
      <c r="IK68" s="40"/>
      <c r="IL68" s="40"/>
      <c r="IM68" s="40"/>
      <c r="IN68" s="40"/>
      <c r="IO68" s="40"/>
      <c r="IP68" s="40"/>
      <c r="IQ68" s="40"/>
      <c r="IR68" s="40"/>
      <c r="IS68" s="40"/>
      <c r="IT68" s="40"/>
      <c r="IU68" s="40"/>
      <c r="IV68" s="40"/>
    </row>
    <row r="69" spans="2:256" ht="16.5" customHeight="1" x14ac:dyDescent="0.25">
      <c r="B69" s="44" t="s">
        <v>59</v>
      </c>
      <c r="C69" s="297" t="s">
        <v>60</v>
      </c>
      <c r="D69" s="298"/>
      <c r="E69" s="269">
        <f t="shared" ref="E69:P69" si="10">E66-E33</f>
        <v>0</v>
      </c>
      <c r="F69" s="169">
        <f t="shared" si="10"/>
        <v>0</v>
      </c>
      <c r="G69" s="169">
        <f t="shared" si="10"/>
        <v>0</v>
      </c>
      <c r="H69" s="169">
        <f t="shared" si="10"/>
        <v>0</v>
      </c>
      <c r="I69" s="169">
        <f t="shared" si="10"/>
        <v>0</v>
      </c>
      <c r="J69" s="169">
        <f t="shared" si="10"/>
        <v>0</v>
      </c>
      <c r="K69" s="169">
        <f t="shared" si="10"/>
        <v>0</v>
      </c>
      <c r="L69" s="169">
        <f t="shared" si="10"/>
        <v>0</v>
      </c>
      <c r="M69" s="169">
        <f t="shared" si="10"/>
        <v>0</v>
      </c>
      <c r="N69" s="169">
        <f t="shared" si="10"/>
        <v>0</v>
      </c>
      <c r="O69" s="169">
        <f t="shared" si="10"/>
        <v>0</v>
      </c>
      <c r="P69" s="170">
        <f t="shared" si="10"/>
        <v>0</v>
      </c>
      <c r="Q69" s="40"/>
      <c r="R69"/>
      <c r="S69"/>
      <c r="T69"/>
      <c r="U69"/>
      <c r="V69" s="40"/>
      <c r="W69" s="40"/>
      <c r="X69" s="40"/>
      <c r="Y69" s="40"/>
      <c r="Z69" s="40"/>
      <c r="AA69" s="40"/>
      <c r="AB69" s="40"/>
      <c r="AC69" s="40"/>
      <c r="AD69" s="40"/>
      <c r="AE69" s="40"/>
      <c r="AF69" s="40"/>
      <c r="AG69" s="40"/>
      <c r="AH69" s="40"/>
      <c r="AI69" s="40"/>
      <c r="AJ69" s="40"/>
      <c r="AK69" s="40"/>
      <c r="AL69" s="40"/>
      <c r="AM69" s="40"/>
      <c r="AN69" s="40"/>
      <c r="AO69" s="40"/>
      <c r="AP69" s="40"/>
      <c r="AQ69" s="40"/>
      <c r="AR69" s="40"/>
      <c r="AS69" s="40"/>
      <c r="AT69" s="40"/>
      <c r="AU69" s="40"/>
      <c r="AV69" s="40"/>
      <c r="AW69" s="40"/>
      <c r="AX69" s="40"/>
      <c r="AY69" s="40"/>
      <c r="AZ69" s="40"/>
      <c r="BA69" s="40"/>
      <c r="BB69" s="40"/>
      <c r="BC69" s="40"/>
      <c r="BD69" s="40"/>
      <c r="BE69" s="40"/>
      <c r="BF69" s="40"/>
      <c r="BG69" s="40"/>
      <c r="BH69" s="40"/>
      <c r="BI69" s="40"/>
      <c r="BJ69" s="40"/>
      <c r="BK69" s="40"/>
      <c r="BL69" s="40"/>
      <c r="BM69" s="40"/>
      <c r="BN69" s="40"/>
      <c r="BO69" s="40"/>
      <c r="BP69" s="40"/>
      <c r="BQ69" s="40"/>
      <c r="BR69" s="40"/>
      <c r="BS69" s="40"/>
      <c r="BT69" s="40"/>
      <c r="BU69" s="40"/>
      <c r="BV69" s="40"/>
      <c r="BW69" s="40"/>
      <c r="BX69" s="40"/>
      <c r="BY69" s="40"/>
      <c r="BZ69" s="40"/>
      <c r="CA69" s="40"/>
      <c r="CB69" s="40"/>
      <c r="CC69" s="40"/>
      <c r="CD69" s="40"/>
      <c r="CE69" s="40"/>
      <c r="CF69" s="40"/>
      <c r="CG69" s="40"/>
      <c r="CH69" s="40"/>
      <c r="CI69" s="40"/>
      <c r="CJ69" s="40"/>
      <c r="CK69" s="40"/>
      <c r="CL69" s="40"/>
      <c r="CM69" s="40"/>
      <c r="CN69" s="40"/>
      <c r="CO69" s="40"/>
      <c r="CP69" s="40"/>
      <c r="CQ69" s="40"/>
      <c r="CR69" s="40"/>
      <c r="CS69" s="40"/>
      <c r="CT69" s="40"/>
      <c r="CU69" s="40"/>
      <c r="CV69" s="40"/>
      <c r="CW69" s="40"/>
      <c r="CX69" s="40"/>
      <c r="CY69" s="40"/>
      <c r="CZ69" s="40"/>
      <c r="DA69" s="40"/>
      <c r="DB69" s="40"/>
      <c r="DC69" s="40"/>
      <c r="DD69" s="40"/>
      <c r="DE69" s="40"/>
      <c r="DF69" s="40"/>
      <c r="DG69" s="40"/>
      <c r="DH69" s="40"/>
      <c r="DI69" s="40"/>
      <c r="DJ69" s="40"/>
      <c r="DK69" s="40"/>
      <c r="DL69" s="40"/>
      <c r="DM69" s="40"/>
      <c r="DN69" s="40"/>
      <c r="DO69" s="40"/>
      <c r="DP69" s="40"/>
      <c r="DQ69" s="40"/>
      <c r="DR69" s="40"/>
      <c r="DS69" s="40"/>
      <c r="DT69" s="40"/>
      <c r="DU69" s="40"/>
      <c r="DV69" s="40"/>
      <c r="DW69" s="40"/>
      <c r="DX69" s="40"/>
      <c r="DY69" s="40"/>
      <c r="DZ69" s="40"/>
      <c r="EA69" s="40"/>
      <c r="EB69" s="40"/>
      <c r="EC69" s="40"/>
      <c r="ED69" s="40"/>
      <c r="EE69" s="40"/>
      <c r="EF69" s="40"/>
      <c r="EG69" s="40"/>
      <c r="EH69" s="40"/>
      <c r="EI69" s="40"/>
      <c r="EJ69" s="40"/>
      <c r="EK69" s="40"/>
      <c r="EL69" s="40"/>
      <c r="EM69" s="40"/>
      <c r="EN69" s="40"/>
      <c r="EO69" s="40"/>
      <c r="EP69" s="40"/>
      <c r="EQ69" s="40"/>
      <c r="ER69" s="40"/>
      <c r="ES69" s="40"/>
      <c r="ET69" s="40"/>
      <c r="EU69" s="40"/>
      <c r="EV69" s="40"/>
      <c r="EW69" s="40"/>
      <c r="EX69" s="40"/>
      <c r="EY69" s="40"/>
      <c r="EZ69" s="40"/>
      <c r="FA69" s="40"/>
      <c r="FB69" s="40"/>
      <c r="FC69" s="40"/>
      <c r="FD69" s="40"/>
      <c r="FE69" s="40"/>
      <c r="FF69" s="40"/>
      <c r="FG69" s="40"/>
      <c r="FH69" s="40"/>
      <c r="FI69" s="40"/>
      <c r="FJ69" s="40"/>
      <c r="FK69" s="40"/>
      <c r="FL69" s="40"/>
      <c r="FM69" s="40"/>
      <c r="FN69" s="40"/>
      <c r="FO69" s="40"/>
      <c r="FP69" s="40"/>
      <c r="FQ69" s="40"/>
      <c r="FR69" s="40"/>
      <c r="FS69" s="40"/>
      <c r="FT69" s="40"/>
      <c r="FU69" s="40"/>
      <c r="FV69" s="40"/>
      <c r="FW69" s="40"/>
      <c r="FX69" s="40"/>
      <c r="FY69" s="40"/>
      <c r="FZ69" s="40"/>
      <c r="GA69" s="40"/>
      <c r="GB69" s="40"/>
      <c r="GC69" s="40"/>
      <c r="GD69" s="40"/>
      <c r="GE69" s="40"/>
      <c r="GF69" s="40"/>
      <c r="GG69" s="40"/>
      <c r="GH69" s="40"/>
      <c r="GI69" s="40"/>
      <c r="GJ69" s="40"/>
      <c r="GK69" s="40"/>
      <c r="GL69" s="40"/>
      <c r="GM69" s="40"/>
      <c r="GN69" s="40"/>
      <c r="GO69" s="40"/>
      <c r="GP69" s="40"/>
      <c r="GQ69" s="40"/>
      <c r="GR69" s="40"/>
      <c r="GS69" s="40"/>
      <c r="GT69" s="40"/>
      <c r="GU69" s="40"/>
      <c r="GV69" s="40"/>
      <c r="GW69" s="40"/>
      <c r="GX69" s="40"/>
      <c r="GY69" s="40"/>
      <c r="GZ69" s="40"/>
      <c r="HA69" s="40"/>
      <c r="HB69" s="40"/>
      <c r="HC69" s="40"/>
      <c r="HD69" s="40"/>
      <c r="HE69" s="40"/>
      <c r="HF69" s="40"/>
      <c r="HG69" s="40"/>
      <c r="HH69" s="40"/>
      <c r="HI69" s="40"/>
      <c r="HJ69" s="40"/>
      <c r="HK69" s="40"/>
      <c r="HL69" s="40"/>
      <c r="HM69" s="40"/>
      <c r="HN69" s="40"/>
      <c r="HO69" s="40"/>
      <c r="HP69" s="40"/>
      <c r="HQ69" s="40"/>
      <c r="HR69" s="40"/>
      <c r="HS69" s="40"/>
      <c r="HT69" s="40"/>
      <c r="HU69" s="40"/>
      <c r="HV69" s="40"/>
      <c r="HW69" s="40"/>
      <c r="HX69" s="40"/>
      <c r="HY69" s="40"/>
      <c r="HZ69" s="40"/>
      <c r="IA69" s="40"/>
      <c r="IB69" s="40"/>
      <c r="IC69" s="40"/>
      <c r="ID69" s="40"/>
      <c r="IE69" s="40"/>
      <c r="IF69" s="40"/>
      <c r="IG69" s="40"/>
      <c r="IH69" s="40"/>
      <c r="II69" s="40"/>
      <c r="IJ69" s="40"/>
      <c r="IK69" s="40"/>
      <c r="IL69" s="40"/>
      <c r="IM69" s="40"/>
      <c r="IN69" s="40"/>
      <c r="IO69" s="40"/>
      <c r="IP69" s="40"/>
      <c r="IQ69" s="40"/>
      <c r="IR69" s="40"/>
      <c r="IS69" s="40"/>
      <c r="IT69" s="40"/>
      <c r="IU69" s="40"/>
      <c r="IV69" s="40"/>
    </row>
    <row r="70" spans="2:256" ht="16.5" customHeight="1" x14ac:dyDescent="0.25">
      <c r="B70" s="33"/>
      <c r="C70" s="297"/>
      <c r="D70" s="298"/>
      <c r="E70" s="269"/>
      <c r="F70" s="182"/>
      <c r="G70" s="182"/>
      <c r="H70" s="169"/>
      <c r="I70" s="169"/>
      <c r="J70" s="169"/>
      <c r="K70" s="169"/>
      <c r="L70" s="169"/>
      <c r="M70" s="169"/>
      <c r="N70" s="169"/>
      <c r="O70" s="169"/>
      <c r="P70" s="170"/>
      <c r="Q70" s="40"/>
      <c r="R70"/>
      <c r="S70"/>
      <c r="T70"/>
      <c r="U70"/>
      <c r="V70" s="40"/>
      <c r="W70" s="40"/>
      <c r="X70" s="40"/>
      <c r="Y70" s="40"/>
      <c r="Z70" s="40"/>
      <c r="AA70" s="40"/>
      <c r="AB70" s="40"/>
      <c r="AC70" s="40"/>
      <c r="AD70" s="40"/>
      <c r="AE70" s="40"/>
      <c r="AF70" s="40"/>
      <c r="AG70" s="40"/>
      <c r="AH70" s="40"/>
      <c r="AI70" s="40"/>
      <c r="AJ70" s="40"/>
      <c r="AK70" s="40"/>
      <c r="AL70" s="40"/>
      <c r="AM70" s="40"/>
      <c r="AN70" s="40"/>
      <c r="AO70" s="40"/>
      <c r="AP70" s="40"/>
      <c r="AQ70" s="40"/>
      <c r="AR70" s="40"/>
      <c r="AS70" s="40"/>
      <c r="AT70" s="40"/>
      <c r="AU70" s="40"/>
      <c r="AV70" s="40"/>
      <c r="AW70" s="40"/>
      <c r="AX70" s="40"/>
      <c r="AY70" s="40"/>
      <c r="AZ70" s="40"/>
      <c r="BA70" s="40"/>
      <c r="BB70" s="40"/>
      <c r="BC70" s="40"/>
      <c r="BD70" s="40"/>
      <c r="BE70" s="40"/>
      <c r="BF70" s="40"/>
      <c r="BG70" s="40"/>
      <c r="BH70" s="40"/>
      <c r="BI70" s="40"/>
      <c r="BJ70" s="40"/>
      <c r="BK70" s="40"/>
      <c r="BL70" s="40"/>
      <c r="BM70" s="40"/>
      <c r="BN70" s="40"/>
      <c r="BO70" s="40"/>
      <c r="BP70" s="40"/>
      <c r="BQ70" s="40"/>
      <c r="BR70" s="40"/>
      <c r="BS70" s="40"/>
      <c r="BT70" s="40"/>
      <c r="BU70" s="40"/>
      <c r="BV70" s="40"/>
      <c r="BW70" s="40"/>
      <c r="BX70" s="40"/>
      <c r="BY70" s="40"/>
      <c r="BZ70" s="40"/>
      <c r="CA70" s="40"/>
      <c r="CB70" s="40"/>
      <c r="CC70" s="40"/>
      <c r="CD70" s="40"/>
      <c r="CE70" s="40"/>
      <c r="CF70" s="40"/>
      <c r="CG70" s="40"/>
      <c r="CH70" s="40"/>
      <c r="CI70" s="40"/>
      <c r="CJ70" s="40"/>
      <c r="CK70" s="40"/>
      <c r="CL70" s="40"/>
      <c r="CM70" s="40"/>
      <c r="CN70" s="40"/>
      <c r="CO70" s="40"/>
      <c r="CP70" s="40"/>
      <c r="CQ70" s="40"/>
      <c r="CR70" s="40"/>
      <c r="CS70" s="40"/>
      <c r="CT70" s="40"/>
      <c r="CU70" s="40"/>
      <c r="CV70" s="40"/>
      <c r="CW70" s="40"/>
      <c r="CX70" s="40"/>
      <c r="CY70" s="40"/>
      <c r="CZ70" s="40"/>
      <c r="DA70" s="40"/>
      <c r="DB70" s="40"/>
      <c r="DC70" s="40"/>
      <c r="DD70" s="40"/>
      <c r="DE70" s="40"/>
      <c r="DF70" s="40"/>
      <c r="DG70" s="40"/>
      <c r="DH70" s="40"/>
      <c r="DI70" s="40"/>
      <c r="DJ70" s="40"/>
      <c r="DK70" s="40"/>
      <c r="DL70" s="40"/>
      <c r="DM70" s="40"/>
      <c r="DN70" s="40"/>
      <c r="DO70" s="40"/>
      <c r="DP70" s="40"/>
      <c r="DQ70" s="40"/>
      <c r="DR70" s="40"/>
      <c r="DS70" s="40"/>
      <c r="DT70" s="40"/>
      <c r="DU70" s="40"/>
      <c r="DV70" s="40"/>
      <c r="DW70" s="40"/>
      <c r="DX70" s="40"/>
      <c r="DY70" s="40"/>
      <c r="DZ70" s="40"/>
      <c r="EA70" s="40"/>
      <c r="EB70" s="40"/>
      <c r="EC70" s="40"/>
      <c r="ED70" s="40"/>
      <c r="EE70" s="40"/>
      <c r="EF70" s="40"/>
      <c r="EG70" s="40"/>
      <c r="EH70" s="40"/>
      <c r="EI70" s="40"/>
      <c r="EJ70" s="40"/>
      <c r="EK70" s="40"/>
      <c r="EL70" s="40"/>
      <c r="EM70" s="40"/>
      <c r="EN70" s="40"/>
      <c r="EO70" s="40"/>
      <c r="EP70" s="40"/>
      <c r="EQ70" s="40"/>
      <c r="ER70" s="40"/>
      <c r="ES70" s="40"/>
      <c r="ET70" s="40"/>
      <c r="EU70" s="40"/>
      <c r="EV70" s="40"/>
      <c r="EW70" s="40"/>
      <c r="EX70" s="40"/>
      <c r="EY70" s="40"/>
      <c r="EZ70" s="40"/>
      <c r="FA70" s="40"/>
      <c r="FB70" s="40"/>
      <c r="FC70" s="40"/>
      <c r="FD70" s="40"/>
      <c r="FE70" s="40"/>
      <c r="FF70" s="40"/>
      <c r="FG70" s="40"/>
      <c r="FH70" s="40"/>
      <c r="FI70" s="40"/>
      <c r="FJ70" s="40"/>
      <c r="FK70" s="40"/>
      <c r="FL70" s="40"/>
      <c r="FM70" s="40"/>
      <c r="FN70" s="40"/>
      <c r="FO70" s="40"/>
      <c r="FP70" s="40"/>
      <c r="FQ70" s="40"/>
      <c r="FR70" s="40"/>
      <c r="FS70" s="40"/>
      <c r="FT70" s="40"/>
      <c r="FU70" s="40"/>
      <c r="FV70" s="40"/>
      <c r="FW70" s="40"/>
      <c r="FX70" s="40"/>
      <c r="FY70" s="40"/>
      <c r="FZ70" s="40"/>
      <c r="GA70" s="40"/>
      <c r="GB70" s="40"/>
      <c r="GC70" s="40"/>
      <c r="GD70" s="40"/>
      <c r="GE70" s="40"/>
      <c r="GF70" s="40"/>
      <c r="GG70" s="40"/>
      <c r="GH70" s="40"/>
      <c r="GI70" s="40"/>
      <c r="GJ70" s="40"/>
      <c r="GK70" s="40"/>
      <c r="GL70" s="40"/>
      <c r="GM70" s="40"/>
      <c r="GN70" s="40"/>
      <c r="GO70" s="40"/>
      <c r="GP70" s="40"/>
      <c r="GQ70" s="40"/>
      <c r="GR70" s="40"/>
      <c r="GS70" s="40"/>
      <c r="GT70" s="40"/>
      <c r="GU70" s="40"/>
      <c r="GV70" s="40"/>
      <c r="GW70" s="40"/>
      <c r="GX70" s="40"/>
      <c r="GY70" s="40"/>
      <c r="GZ70" s="40"/>
      <c r="HA70" s="40"/>
      <c r="HB70" s="40"/>
      <c r="HC70" s="40"/>
      <c r="HD70" s="40"/>
      <c r="HE70" s="40"/>
      <c r="HF70" s="40"/>
      <c r="HG70" s="40"/>
      <c r="HH70" s="40"/>
      <c r="HI70" s="40"/>
      <c r="HJ70" s="40"/>
      <c r="HK70" s="40"/>
      <c r="HL70" s="40"/>
      <c r="HM70" s="40"/>
      <c r="HN70" s="40"/>
      <c r="HO70" s="40"/>
      <c r="HP70" s="40"/>
      <c r="HQ70" s="40"/>
      <c r="HR70" s="40"/>
      <c r="HS70" s="40"/>
      <c r="HT70" s="40"/>
      <c r="HU70" s="40"/>
      <c r="HV70" s="40"/>
      <c r="HW70" s="40"/>
      <c r="HX70" s="40"/>
      <c r="HY70" s="40"/>
      <c r="HZ70" s="40"/>
      <c r="IA70" s="40"/>
      <c r="IB70" s="40"/>
      <c r="IC70" s="40"/>
      <c r="ID70" s="40"/>
      <c r="IE70" s="40"/>
      <c r="IF70" s="40"/>
      <c r="IG70" s="40"/>
      <c r="IH70" s="40"/>
      <c r="II70" s="40"/>
      <c r="IJ70" s="40"/>
      <c r="IK70" s="40"/>
      <c r="IL70" s="40"/>
      <c r="IM70" s="40"/>
      <c r="IN70" s="40"/>
      <c r="IO70" s="40"/>
      <c r="IP70" s="40"/>
      <c r="IQ70" s="40"/>
      <c r="IR70" s="40"/>
      <c r="IS70" s="40"/>
      <c r="IT70" s="40"/>
      <c r="IU70" s="40"/>
      <c r="IV70" s="40"/>
    </row>
    <row r="71" spans="2:256" s="46" customFormat="1" ht="16.5" customHeight="1" x14ac:dyDescent="0.25">
      <c r="B71" s="45" t="s">
        <v>62</v>
      </c>
      <c r="C71" s="306"/>
      <c r="D71" s="307"/>
      <c r="E71" s="275"/>
      <c r="F71" s="183"/>
      <c r="G71" s="183"/>
      <c r="H71" s="183"/>
      <c r="I71" s="183"/>
      <c r="J71" s="183"/>
      <c r="K71" s="183"/>
      <c r="L71" s="183"/>
      <c r="M71" s="183"/>
      <c r="N71" s="183"/>
      <c r="O71" s="183"/>
      <c r="P71" s="184"/>
      <c r="R71"/>
      <c r="S71"/>
      <c r="T71"/>
      <c r="U71"/>
    </row>
    <row r="72" spans="2:256" s="46" customFormat="1" ht="16.5" customHeight="1" x14ac:dyDescent="0.25">
      <c r="B72" s="41" t="s">
        <v>63</v>
      </c>
      <c r="C72" s="297" t="s">
        <v>64</v>
      </c>
      <c r="D72" s="298"/>
      <c r="E72" s="276"/>
      <c r="F72" s="185"/>
      <c r="G72" s="185"/>
      <c r="H72" s="185"/>
      <c r="I72" s="185"/>
      <c r="J72" s="185"/>
      <c r="K72" s="185"/>
      <c r="L72" s="185"/>
      <c r="M72" s="185"/>
      <c r="N72" s="185"/>
      <c r="O72" s="185"/>
      <c r="P72" s="186"/>
      <c r="R72"/>
      <c r="S72"/>
      <c r="T72"/>
      <c r="U72"/>
    </row>
    <row r="73" spans="2:256" s="46" customFormat="1" ht="16.5" customHeight="1" x14ac:dyDescent="0.25">
      <c r="B73" s="41" t="s">
        <v>65</v>
      </c>
      <c r="C73" s="297" t="s">
        <v>66</v>
      </c>
      <c r="D73" s="298"/>
      <c r="E73" s="277"/>
      <c r="F73" s="187"/>
      <c r="G73" s="187"/>
      <c r="H73" s="187"/>
      <c r="I73" s="187"/>
      <c r="J73" s="187"/>
      <c r="K73" s="187"/>
      <c r="L73" s="187"/>
      <c r="M73" s="187"/>
      <c r="N73" s="187"/>
      <c r="O73" s="187"/>
      <c r="P73" s="188"/>
      <c r="R73"/>
      <c r="S73"/>
      <c r="T73"/>
      <c r="U73"/>
    </row>
    <row r="74" spans="2:256" s="46" customFormat="1" ht="16.5" customHeight="1" x14ac:dyDescent="0.25">
      <c r="B74" s="41"/>
      <c r="C74" s="306"/>
      <c r="D74" s="307"/>
      <c r="E74" s="278"/>
      <c r="F74" s="189"/>
      <c r="G74" s="189"/>
      <c r="H74" s="189"/>
      <c r="I74" s="189"/>
      <c r="J74" s="189"/>
      <c r="K74" s="189"/>
      <c r="L74" s="189"/>
      <c r="M74" s="189"/>
      <c r="N74" s="189"/>
      <c r="O74" s="189"/>
      <c r="P74" s="190"/>
      <c r="R74"/>
      <c r="S74"/>
      <c r="T74"/>
      <c r="U74"/>
    </row>
    <row r="75" spans="2:256" ht="16.5" customHeight="1" x14ac:dyDescent="0.25">
      <c r="B75" s="25" t="s">
        <v>67</v>
      </c>
      <c r="C75" s="297"/>
      <c r="D75" s="298"/>
      <c r="E75" s="263"/>
      <c r="F75" s="156"/>
      <c r="G75" s="156"/>
      <c r="H75" s="156"/>
      <c r="I75" s="156"/>
      <c r="J75" s="156"/>
      <c r="K75" s="156"/>
      <c r="L75" s="156"/>
      <c r="M75" s="156"/>
      <c r="N75" s="156"/>
      <c r="O75" s="156"/>
      <c r="P75" s="157"/>
      <c r="Q75" s="40"/>
      <c r="R75"/>
      <c r="S75"/>
      <c r="T75"/>
      <c r="U75"/>
      <c r="V75" s="40"/>
      <c r="W75" s="40"/>
      <c r="X75" s="40"/>
      <c r="Y75" s="40"/>
      <c r="Z75" s="40"/>
      <c r="AA75" s="40"/>
      <c r="AB75" s="40"/>
      <c r="AC75" s="40"/>
      <c r="AD75" s="40"/>
      <c r="AE75" s="40"/>
      <c r="AF75" s="40"/>
      <c r="AG75" s="40"/>
      <c r="AH75" s="40"/>
      <c r="AI75" s="40"/>
      <c r="AJ75" s="40"/>
      <c r="AK75" s="40"/>
      <c r="AL75" s="40"/>
      <c r="AM75" s="40"/>
      <c r="AN75" s="40"/>
      <c r="AO75" s="40"/>
      <c r="AP75" s="40"/>
      <c r="AQ75" s="40"/>
      <c r="AR75" s="40"/>
      <c r="AS75" s="40"/>
      <c r="AT75" s="40"/>
      <c r="AU75" s="40"/>
      <c r="AV75" s="40"/>
      <c r="AW75" s="40"/>
      <c r="AX75" s="40"/>
      <c r="AY75" s="40"/>
      <c r="AZ75" s="40"/>
      <c r="BA75" s="40"/>
      <c r="BB75" s="40"/>
      <c r="BC75" s="40"/>
      <c r="BD75" s="40"/>
      <c r="BE75" s="40"/>
      <c r="BF75" s="40"/>
      <c r="BG75" s="40"/>
      <c r="BH75" s="40"/>
      <c r="BI75" s="40"/>
      <c r="BJ75" s="40"/>
      <c r="BK75" s="40"/>
      <c r="BL75" s="40"/>
      <c r="BM75" s="40"/>
      <c r="BN75" s="40"/>
      <c r="BO75" s="40"/>
      <c r="BP75" s="40"/>
      <c r="BQ75" s="40"/>
      <c r="BR75" s="40"/>
      <c r="BS75" s="40"/>
      <c r="BT75" s="40"/>
      <c r="BU75" s="40"/>
      <c r="BV75" s="40"/>
      <c r="BW75" s="40"/>
      <c r="BX75" s="40"/>
      <c r="BY75" s="40"/>
      <c r="BZ75" s="40"/>
      <c r="CA75" s="40"/>
      <c r="CB75" s="40"/>
      <c r="CC75" s="40"/>
      <c r="CD75" s="40"/>
      <c r="CE75" s="40"/>
      <c r="CF75" s="40"/>
      <c r="CG75" s="40"/>
      <c r="CH75" s="40"/>
      <c r="CI75" s="40"/>
      <c r="CJ75" s="40"/>
      <c r="CK75" s="40"/>
      <c r="CL75" s="40"/>
      <c r="CM75" s="40"/>
      <c r="CN75" s="40"/>
      <c r="CO75" s="40"/>
      <c r="CP75" s="40"/>
      <c r="CQ75" s="40"/>
      <c r="CR75" s="40"/>
      <c r="CS75" s="40"/>
      <c r="CT75" s="40"/>
      <c r="CU75" s="40"/>
      <c r="CV75" s="40"/>
      <c r="CW75" s="40"/>
      <c r="CX75" s="40"/>
      <c r="CY75" s="40"/>
      <c r="CZ75" s="40"/>
      <c r="DA75" s="40"/>
      <c r="DB75" s="40"/>
      <c r="DC75" s="40"/>
      <c r="DD75" s="40"/>
      <c r="DE75" s="40"/>
      <c r="DF75" s="40"/>
      <c r="DG75" s="40"/>
      <c r="DH75" s="40"/>
      <c r="DI75" s="40"/>
      <c r="DJ75" s="40"/>
      <c r="DK75" s="40"/>
      <c r="DL75" s="40"/>
      <c r="DM75" s="40"/>
      <c r="DN75" s="40"/>
      <c r="DO75" s="40"/>
      <c r="DP75" s="40"/>
      <c r="DQ75" s="40"/>
      <c r="DR75" s="40"/>
      <c r="DS75" s="40"/>
      <c r="DT75" s="40"/>
      <c r="DU75" s="40"/>
      <c r="DV75" s="40"/>
      <c r="DW75" s="40"/>
      <c r="DX75" s="40"/>
      <c r="DY75" s="40"/>
      <c r="DZ75" s="40"/>
      <c r="EA75" s="40"/>
      <c r="EB75" s="40"/>
      <c r="EC75" s="40"/>
      <c r="ED75" s="40"/>
      <c r="EE75" s="40"/>
      <c r="EF75" s="40"/>
      <c r="EG75" s="40"/>
      <c r="EH75" s="40"/>
      <c r="EI75" s="40"/>
      <c r="EJ75" s="40"/>
      <c r="EK75" s="40"/>
      <c r="EL75" s="40"/>
      <c r="EM75" s="40"/>
      <c r="EN75" s="40"/>
      <c r="EO75" s="40"/>
      <c r="EP75" s="40"/>
      <c r="EQ75" s="40"/>
      <c r="ER75" s="40"/>
      <c r="ES75" s="40"/>
      <c r="ET75" s="40"/>
      <c r="EU75" s="40"/>
      <c r="EV75" s="40"/>
      <c r="EW75" s="40"/>
      <c r="EX75" s="40"/>
      <c r="EY75" s="40"/>
      <c r="EZ75" s="40"/>
      <c r="FA75" s="40"/>
      <c r="FB75" s="40"/>
      <c r="FC75" s="40"/>
      <c r="FD75" s="40"/>
      <c r="FE75" s="40"/>
      <c r="FF75" s="40"/>
      <c r="FG75" s="40"/>
      <c r="FH75" s="40"/>
      <c r="FI75" s="40"/>
      <c r="FJ75" s="40"/>
      <c r="FK75" s="40"/>
      <c r="FL75" s="40"/>
      <c r="FM75" s="40"/>
      <c r="FN75" s="40"/>
      <c r="FO75" s="40"/>
      <c r="FP75" s="40"/>
      <c r="FQ75" s="40"/>
      <c r="FR75" s="40"/>
      <c r="FS75" s="40"/>
      <c r="FT75" s="40"/>
      <c r="FU75" s="40"/>
      <c r="FV75" s="40"/>
      <c r="FW75" s="40"/>
      <c r="FX75" s="40"/>
      <c r="FY75" s="40"/>
      <c r="FZ75" s="40"/>
      <c r="GA75" s="40"/>
      <c r="GB75" s="40"/>
      <c r="GC75" s="40"/>
      <c r="GD75" s="40"/>
      <c r="GE75" s="40"/>
      <c r="GF75" s="40"/>
      <c r="GG75" s="40"/>
      <c r="GH75" s="40"/>
      <c r="GI75" s="40"/>
      <c r="GJ75" s="40"/>
      <c r="GK75" s="40"/>
      <c r="GL75" s="40"/>
      <c r="GM75" s="40"/>
      <c r="GN75" s="40"/>
      <c r="GO75" s="40"/>
      <c r="GP75" s="40"/>
      <c r="GQ75" s="40"/>
      <c r="GR75" s="40"/>
      <c r="GS75" s="40"/>
      <c r="GT75" s="40"/>
      <c r="GU75" s="40"/>
      <c r="GV75" s="40"/>
      <c r="GW75" s="40"/>
      <c r="GX75" s="40"/>
      <c r="GY75" s="40"/>
      <c r="GZ75" s="40"/>
      <c r="HA75" s="40"/>
      <c r="HB75" s="40"/>
      <c r="HC75" s="40"/>
      <c r="HD75" s="40"/>
      <c r="HE75" s="40"/>
      <c r="HF75" s="40"/>
      <c r="HG75" s="40"/>
      <c r="HH75" s="40"/>
      <c r="HI75" s="40"/>
      <c r="HJ75" s="40"/>
      <c r="HK75" s="40"/>
      <c r="HL75" s="40"/>
      <c r="HM75" s="40"/>
      <c r="HN75" s="40"/>
      <c r="HO75" s="40"/>
      <c r="HP75" s="40"/>
      <c r="HQ75" s="40"/>
      <c r="HR75" s="40"/>
      <c r="HS75" s="40"/>
      <c r="HT75" s="40"/>
      <c r="HU75" s="40"/>
      <c r="HV75" s="40"/>
      <c r="HW75" s="40"/>
      <c r="HX75" s="40"/>
      <c r="HY75" s="40"/>
      <c r="HZ75" s="40"/>
      <c r="IA75" s="40"/>
      <c r="IB75" s="40"/>
      <c r="IC75" s="40"/>
      <c r="ID75" s="40"/>
      <c r="IE75" s="40"/>
      <c r="IF75" s="40"/>
      <c r="IG75" s="40"/>
      <c r="IH75" s="40"/>
      <c r="II75" s="40"/>
      <c r="IJ75" s="40"/>
      <c r="IK75" s="40"/>
      <c r="IL75" s="40"/>
      <c r="IM75" s="40"/>
      <c r="IN75" s="40"/>
      <c r="IO75" s="40"/>
      <c r="IP75" s="40"/>
      <c r="IQ75" s="40"/>
      <c r="IR75" s="40"/>
      <c r="IS75" s="40"/>
      <c r="IT75" s="40"/>
      <c r="IU75" s="40"/>
      <c r="IV75" s="40"/>
    </row>
    <row r="76" spans="2:256" ht="16.5" customHeight="1" x14ac:dyDescent="0.25">
      <c r="B76" s="47" t="s">
        <v>68</v>
      </c>
      <c r="C76" s="297" t="s">
        <v>69</v>
      </c>
      <c r="D76" s="298"/>
      <c r="E76" s="265">
        <v>0</v>
      </c>
      <c r="F76" s="160">
        <v>0</v>
      </c>
      <c r="G76" s="160">
        <v>0</v>
      </c>
      <c r="H76" s="160">
        <v>0</v>
      </c>
      <c r="I76" s="160">
        <v>0</v>
      </c>
      <c r="J76" s="160">
        <v>0</v>
      </c>
      <c r="K76" s="160">
        <v>0</v>
      </c>
      <c r="L76" s="160">
        <v>0</v>
      </c>
      <c r="M76" s="160">
        <v>0</v>
      </c>
      <c r="N76" s="160">
        <v>0</v>
      </c>
      <c r="O76" s="160">
        <v>0</v>
      </c>
      <c r="P76" s="161">
        <v>0</v>
      </c>
      <c r="Q76" s="40"/>
      <c r="R76"/>
      <c r="S76"/>
      <c r="T76"/>
      <c r="U76"/>
      <c r="V76" s="40"/>
      <c r="W76" s="40"/>
      <c r="X76" s="40"/>
      <c r="Y76" s="40"/>
      <c r="Z76" s="40"/>
      <c r="AA76" s="40"/>
      <c r="AB76" s="40"/>
      <c r="AC76" s="40"/>
      <c r="AD76" s="40"/>
      <c r="AE76" s="40"/>
      <c r="AF76" s="40"/>
      <c r="AG76" s="40"/>
      <c r="AH76" s="40"/>
      <c r="AI76" s="40"/>
      <c r="AJ76" s="40"/>
      <c r="AK76" s="40"/>
      <c r="AL76" s="40"/>
      <c r="AM76" s="40"/>
      <c r="AN76" s="40"/>
      <c r="AO76" s="40"/>
      <c r="AP76" s="40"/>
      <c r="AQ76" s="40"/>
      <c r="AR76" s="40"/>
      <c r="AS76" s="40"/>
      <c r="AT76" s="40"/>
      <c r="AU76" s="40"/>
      <c r="AV76" s="40"/>
      <c r="AW76" s="40"/>
      <c r="AX76" s="40"/>
      <c r="AY76" s="40"/>
      <c r="AZ76" s="40"/>
      <c r="BA76" s="40"/>
      <c r="BB76" s="40"/>
      <c r="BC76" s="40"/>
      <c r="BD76" s="40"/>
      <c r="BE76" s="40"/>
      <c r="BF76" s="40"/>
      <c r="BG76" s="40"/>
      <c r="BH76" s="40"/>
      <c r="BI76" s="40"/>
      <c r="BJ76" s="40"/>
      <c r="BK76" s="40"/>
      <c r="BL76" s="40"/>
      <c r="BM76" s="40"/>
      <c r="BN76" s="40"/>
      <c r="BO76" s="40"/>
      <c r="BP76" s="40"/>
      <c r="BQ76" s="40"/>
      <c r="BR76" s="40"/>
      <c r="BS76" s="40"/>
      <c r="BT76" s="40"/>
      <c r="BU76" s="40"/>
      <c r="BV76" s="40"/>
      <c r="BW76" s="40"/>
      <c r="BX76" s="40"/>
      <c r="BY76" s="40"/>
      <c r="BZ76" s="40"/>
      <c r="CA76" s="40"/>
      <c r="CB76" s="40"/>
      <c r="CC76" s="40"/>
      <c r="CD76" s="40"/>
      <c r="CE76" s="40"/>
      <c r="CF76" s="40"/>
      <c r="CG76" s="40"/>
      <c r="CH76" s="40"/>
      <c r="CI76" s="40"/>
      <c r="CJ76" s="40"/>
      <c r="CK76" s="40"/>
      <c r="CL76" s="40"/>
      <c r="CM76" s="40"/>
      <c r="CN76" s="40"/>
      <c r="CO76" s="40"/>
      <c r="CP76" s="40"/>
      <c r="CQ76" s="40"/>
      <c r="CR76" s="40"/>
      <c r="CS76" s="40"/>
      <c r="CT76" s="40"/>
      <c r="CU76" s="40"/>
      <c r="CV76" s="40"/>
      <c r="CW76" s="40"/>
      <c r="CX76" s="40"/>
      <c r="CY76" s="40"/>
      <c r="CZ76" s="40"/>
      <c r="DA76" s="40"/>
      <c r="DB76" s="40"/>
      <c r="DC76" s="40"/>
      <c r="DD76" s="40"/>
      <c r="DE76" s="40"/>
      <c r="DF76" s="40"/>
      <c r="DG76" s="40"/>
      <c r="DH76" s="40"/>
      <c r="DI76" s="40"/>
      <c r="DJ76" s="40"/>
      <c r="DK76" s="40"/>
      <c r="DL76" s="40"/>
      <c r="DM76" s="40"/>
      <c r="DN76" s="40"/>
      <c r="DO76" s="40"/>
      <c r="DP76" s="40"/>
      <c r="DQ76" s="40"/>
      <c r="DR76" s="40"/>
      <c r="DS76" s="40"/>
      <c r="DT76" s="40"/>
      <c r="DU76" s="40"/>
      <c r="DV76" s="40"/>
      <c r="DW76" s="40"/>
      <c r="DX76" s="40"/>
      <c r="DY76" s="40"/>
      <c r="DZ76" s="40"/>
      <c r="EA76" s="40"/>
      <c r="EB76" s="40"/>
      <c r="EC76" s="40"/>
      <c r="ED76" s="40"/>
      <c r="EE76" s="40"/>
      <c r="EF76" s="40"/>
      <c r="EG76" s="40"/>
      <c r="EH76" s="40"/>
      <c r="EI76" s="40"/>
      <c r="EJ76" s="40"/>
      <c r="EK76" s="40"/>
      <c r="EL76" s="40"/>
      <c r="EM76" s="40"/>
      <c r="EN76" s="40"/>
      <c r="EO76" s="40"/>
      <c r="EP76" s="40"/>
      <c r="EQ76" s="40"/>
      <c r="ER76" s="40"/>
      <c r="ES76" s="40"/>
      <c r="ET76" s="40"/>
      <c r="EU76" s="40"/>
      <c r="EV76" s="40"/>
      <c r="EW76" s="40"/>
      <c r="EX76" s="40"/>
      <c r="EY76" s="40"/>
      <c r="EZ76" s="40"/>
      <c r="FA76" s="40"/>
      <c r="FB76" s="40"/>
      <c r="FC76" s="40"/>
      <c r="FD76" s="40"/>
      <c r="FE76" s="40"/>
      <c r="FF76" s="40"/>
      <c r="FG76" s="40"/>
      <c r="FH76" s="40"/>
      <c r="FI76" s="40"/>
      <c r="FJ76" s="40"/>
      <c r="FK76" s="40"/>
      <c r="FL76" s="40"/>
      <c r="FM76" s="40"/>
      <c r="FN76" s="40"/>
      <c r="FO76" s="40"/>
      <c r="FP76" s="40"/>
      <c r="FQ76" s="40"/>
      <c r="FR76" s="40"/>
      <c r="FS76" s="40"/>
      <c r="FT76" s="40"/>
      <c r="FU76" s="40"/>
      <c r="FV76" s="40"/>
      <c r="FW76" s="40"/>
      <c r="FX76" s="40"/>
      <c r="FY76" s="40"/>
      <c r="FZ76" s="40"/>
      <c r="GA76" s="40"/>
      <c r="GB76" s="40"/>
      <c r="GC76" s="40"/>
      <c r="GD76" s="40"/>
      <c r="GE76" s="40"/>
      <c r="GF76" s="40"/>
      <c r="GG76" s="40"/>
      <c r="GH76" s="40"/>
      <c r="GI76" s="40"/>
      <c r="GJ76" s="40"/>
      <c r="GK76" s="40"/>
      <c r="GL76" s="40"/>
      <c r="GM76" s="40"/>
      <c r="GN76" s="40"/>
      <c r="GO76" s="40"/>
      <c r="GP76" s="40"/>
      <c r="GQ76" s="40"/>
      <c r="GR76" s="40"/>
      <c r="GS76" s="40"/>
      <c r="GT76" s="40"/>
      <c r="GU76" s="40"/>
      <c r="GV76" s="40"/>
      <c r="GW76" s="40"/>
      <c r="GX76" s="40"/>
      <c r="GY76" s="40"/>
      <c r="GZ76" s="40"/>
      <c r="HA76" s="40"/>
      <c r="HB76" s="40"/>
      <c r="HC76" s="40"/>
      <c r="HD76" s="40"/>
      <c r="HE76" s="40"/>
      <c r="HF76" s="40"/>
      <c r="HG76" s="40"/>
      <c r="HH76" s="40"/>
      <c r="HI76" s="40"/>
      <c r="HJ76" s="40"/>
      <c r="HK76" s="40"/>
      <c r="HL76" s="40"/>
      <c r="HM76" s="40"/>
      <c r="HN76" s="40"/>
      <c r="HO76" s="40"/>
      <c r="HP76" s="40"/>
      <c r="HQ76" s="40"/>
      <c r="HR76" s="40"/>
      <c r="HS76" s="40"/>
      <c r="HT76" s="40"/>
      <c r="HU76" s="40"/>
      <c r="HV76" s="40"/>
      <c r="HW76" s="40"/>
      <c r="HX76" s="40"/>
      <c r="HY76" s="40"/>
      <c r="HZ76" s="40"/>
      <c r="IA76" s="40"/>
      <c r="IB76" s="40"/>
      <c r="IC76" s="40"/>
      <c r="ID76" s="40"/>
      <c r="IE76" s="40"/>
      <c r="IF76" s="40"/>
      <c r="IG76" s="40"/>
      <c r="IH76" s="40"/>
      <c r="II76" s="40"/>
      <c r="IJ76" s="40"/>
      <c r="IK76" s="40"/>
      <c r="IL76" s="40"/>
      <c r="IM76" s="40"/>
      <c r="IN76" s="40"/>
      <c r="IO76" s="40"/>
      <c r="IP76" s="40"/>
      <c r="IQ76" s="40"/>
      <c r="IR76" s="40"/>
      <c r="IS76" s="40"/>
      <c r="IT76" s="40"/>
      <c r="IU76" s="40"/>
      <c r="IV76" s="40"/>
    </row>
    <row r="77" spans="2:256" ht="16.5" customHeight="1" x14ac:dyDescent="0.25">
      <c r="B77" s="48"/>
      <c r="C77" s="297" t="s">
        <v>70</v>
      </c>
      <c r="D77" s="298"/>
      <c r="E77" s="279">
        <v>0</v>
      </c>
      <c r="F77" s="191">
        <v>0</v>
      </c>
      <c r="G77" s="191">
        <v>0</v>
      </c>
      <c r="H77" s="191">
        <v>0</v>
      </c>
      <c r="I77" s="191">
        <v>0</v>
      </c>
      <c r="J77" s="191">
        <v>0</v>
      </c>
      <c r="K77" s="191">
        <v>0</v>
      </c>
      <c r="L77" s="191">
        <v>0</v>
      </c>
      <c r="M77" s="191">
        <v>0</v>
      </c>
      <c r="N77" s="191">
        <v>0</v>
      </c>
      <c r="O77" s="191">
        <v>0</v>
      </c>
      <c r="P77" s="192">
        <v>0</v>
      </c>
      <c r="Q77" s="40"/>
      <c r="R77"/>
      <c r="S77"/>
      <c r="T77"/>
      <c r="U77"/>
      <c r="V77" s="40"/>
      <c r="W77" s="40"/>
      <c r="X77" s="40"/>
      <c r="Y77" s="40"/>
      <c r="Z77" s="40"/>
      <c r="AA77" s="40"/>
      <c r="AB77" s="40"/>
      <c r="AC77" s="40"/>
      <c r="AD77" s="40"/>
      <c r="AE77" s="40"/>
      <c r="AF77" s="40"/>
      <c r="AG77" s="40"/>
      <c r="AH77" s="40"/>
      <c r="AI77" s="40"/>
      <c r="AJ77" s="40"/>
      <c r="AK77" s="40"/>
      <c r="AL77" s="40"/>
      <c r="AM77" s="40"/>
      <c r="AN77" s="40"/>
      <c r="AO77" s="40"/>
      <c r="AP77" s="40"/>
      <c r="AQ77" s="40"/>
      <c r="AR77" s="40"/>
      <c r="AS77" s="40"/>
      <c r="AT77" s="40"/>
      <c r="AU77" s="40"/>
      <c r="AV77" s="40"/>
      <c r="AW77" s="40"/>
      <c r="AX77" s="40"/>
      <c r="AY77" s="40"/>
      <c r="AZ77" s="40"/>
      <c r="BA77" s="40"/>
      <c r="BB77" s="40"/>
      <c r="BC77" s="40"/>
      <c r="BD77" s="40"/>
      <c r="BE77" s="40"/>
      <c r="BF77" s="40"/>
      <c r="BG77" s="40"/>
      <c r="BH77" s="40"/>
      <c r="BI77" s="40"/>
      <c r="BJ77" s="40"/>
      <c r="BK77" s="40"/>
      <c r="BL77" s="40"/>
      <c r="BM77" s="40"/>
      <c r="BN77" s="40"/>
      <c r="BO77" s="40"/>
      <c r="BP77" s="40"/>
      <c r="BQ77" s="40"/>
      <c r="BR77" s="40"/>
      <c r="BS77" s="40"/>
      <c r="BT77" s="40"/>
      <c r="BU77" s="40"/>
      <c r="BV77" s="40"/>
      <c r="BW77" s="40"/>
      <c r="BX77" s="40"/>
      <c r="BY77" s="40"/>
      <c r="BZ77" s="40"/>
      <c r="CA77" s="40"/>
      <c r="CB77" s="40"/>
      <c r="CC77" s="40"/>
      <c r="CD77" s="40"/>
      <c r="CE77" s="40"/>
      <c r="CF77" s="40"/>
      <c r="CG77" s="40"/>
      <c r="CH77" s="40"/>
      <c r="CI77" s="40"/>
      <c r="CJ77" s="40"/>
      <c r="CK77" s="40"/>
      <c r="CL77" s="40"/>
      <c r="CM77" s="40"/>
      <c r="CN77" s="40"/>
      <c r="CO77" s="40"/>
      <c r="CP77" s="40"/>
      <c r="CQ77" s="40"/>
      <c r="CR77" s="40"/>
      <c r="CS77" s="40"/>
      <c r="CT77" s="40"/>
      <c r="CU77" s="40"/>
      <c r="CV77" s="40"/>
      <c r="CW77" s="40"/>
      <c r="CX77" s="40"/>
      <c r="CY77" s="40"/>
      <c r="CZ77" s="40"/>
      <c r="DA77" s="40"/>
      <c r="DB77" s="40"/>
      <c r="DC77" s="40"/>
      <c r="DD77" s="40"/>
      <c r="DE77" s="40"/>
      <c r="DF77" s="40"/>
      <c r="DG77" s="40"/>
      <c r="DH77" s="40"/>
      <c r="DI77" s="40"/>
      <c r="DJ77" s="40"/>
      <c r="DK77" s="40"/>
      <c r="DL77" s="40"/>
      <c r="DM77" s="40"/>
      <c r="DN77" s="40"/>
      <c r="DO77" s="40"/>
      <c r="DP77" s="40"/>
      <c r="DQ77" s="40"/>
      <c r="DR77" s="40"/>
      <c r="DS77" s="40"/>
      <c r="DT77" s="40"/>
      <c r="DU77" s="40"/>
      <c r="DV77" s="40"/>
      <c r="DW77" s="40"/>
      <c r="DX77" s="40"/>
      <c r="DY77" s="40"/>
      <c r="DZ77" s="40"/>
      <c r="EA77" s="40"/>
      <c r="EB77" s="40"/>
      <c r="EC77" s="40"/>
      <c r="ED77" s="40"/>
      <c r="EE77" s="40"/>
      <c r="EF77" s="40"/>
      <c r="EG77" s="40"/>
      <c r="EH77" s="40"/>
      <c r="EI77" s="40"/>
      <c r="EJ77" s="40"/>
      <c r="EK77" s="40"/>
      <c r="EL77" s="40"/>
      <c r="EM77" s="40"/>
      <c r="EN77" s="40"/>
      <c r="EO77" s="40"/>
      <c r="EP77" s="40"/>
      <c r="EQ77" s="40"/>
      <c r="ER77" s="40"/>
      <c r="ES77" s="40"/>
      <c r="ET77" s="40"/>
      <c r="EU77" s="40"/>
      <c r="EV77" s="40"/>
      <c r="EW77" s="40"/>
      <c r="EX77" s="40"/>
      <c r="EY77" s="40"/>
      <c r="EZ77" s="40"/>
      <c r="FA77" s="40"/>
      <c r="FB77" s="40"/>
      <c r="FC77" s="40"/>
      <c r="FD77" s="40"/>
      <c r="FE77" s="40"/>
      <c r="FF77" s="40"/>
      <c r="FG77" s="40"/>
      <c r="FH77" s="40"/>
      <c r="FI77" s="40"/>
      <c r="FJ77" s="40"/>
      <c r="FK77" s="40"/>
      <c r="FL77" s="40"/>
      <c r="FM77" s="40"/>
      <c r="FN77" s="40"/>
      <c r="FO77" s="40"/>
      <c r="FP77" s="40"/>
      <c r="FQ77" s="40"/>
      <c r="FR77" s="40"/>
      <c r="FS77" s="40"/>
      <c r="FT77" s="40"/>
      <c r="FU77" s="40"/>
      <c r="FV77" s="40"/>
      <c r="FW77" s="40"/>
      <c r="FX77" s="40"/>
      <c r="FY77" s="40"/>
      <c r="FZ77" s="40"/>
      <c r="GA77" s="40"/>
      <c r="GB77" s="40"/>
      <c r="GC77" s="40"/>
      <c r="GD77" s="40"/>
      <c r="GE77" s="40"/>
      <c r="GF77" s="40"/>
      <c r="GG77" s="40"/>
      <c r="GH77" s="40"/>
      <c r="GI77" s="40"/>
      <c r="GJ77" s="40"/>
      <c r="GK77" s="40"/>
      <c r="GL77" s="40"/>
      <c r="GM77" s="40"/>
      <c r="GN77" s="40"/>
      <c r="GO77" s="40"/>
      <c r="GP77" s="40"/>
      <c r="GQ77" s="40"/>
      <c r="GR77" s="40"/>
      <c r="GS77" s="40"/>
      <c r="GT77" s="40"/>
      <c r="GU77" s="40"/>
      <c r="GV77" s="40"/>
      <c r="GW77" s="40"/>
      <c r="GX77" s="40"/>
      <c r="GY77" s="40"/>
      <c r="GZ77" s="40"/>
      <c r="HA77" s="40"/>
      <c r="HB77" s="40"/>
      <c r="HC77" s="40"/>
      <c r="HD77" s="40"/>
      <c r="HE77" s="40"/>
      <c r="HF77" s="40"/>
      <c r="HG77" s="40"/>
      <c r="HH77" s="40"/>
      <c r="HI77" s="40"/>
      <c r="HJ77" s="40"/>
      <c r="HK77" s="40"/>
      <c r="HL77" s="40"/>
      <c r="HM77" s="40"/>
      <c r="HN77" s="40"/>
      <c r="HO77" s="40"/>
      <c r="HP77" s="40"/>
      <c r="HQ77" s="40"/>
      <c r="HR77" s="40"/>
      <c r="HS77" s="40"/>
      <c r="HT77" s="40"/>
      <c r="HU77" s="40"/>
      <c r="HV77" s="40"/>
      <c r="HW77" s="40"/>
      <c r="HX77" s="40"/>
      <c r="HY77" s="40"/>
      <c r="HZ77" s="40"/>
      <c r="IA77" s="40"/>
      <c r="IB77" s="40"/>
      <c r="IC77" s="40"/>
      <c r="ID77" s="40"/>
      <c r="IE77" s="40"/>
      <c r="IF77" s="40"/>
      <c r="IG77" s="40"/>
      <c r="IH77" s="40"/>
      <c r="II77" s="40"/>
      <c r="IJ77" s="40"/>
      <c r="IK77" s="40"/>
      <c r="IL77" s="40"/>
      <c r="IM77" s="40"/>
      <c r="IN77" s="40"/>
      <c r="IO77" s="40"/>
      <c r="IP77" s="40"/>
      <c r="IQ77" s="40"/>
      <c r="IR77" s="40"/>
      <c r="IS77" s="40"/>
      <c r="IT77" s="40"/>
      <c r="IU77" s="40"/>
      <c r="IV77" s="40"/>
    </row>
    <row r="78" spans="2:256" ht="16.5" customHeight="1" x14ac:dyDescent="0.25">
      <c r="B78" s="48"/>
      <c r="C78" s="297"/>
      <c r="D78" s="298"/>
      <c r="E78" s="268"/>
      <c r="F78" s="166"/>
      <c r="G78" s="166"/>
      <c r="H78" s="166"/>
      <c r="I78" s="166"/>
      <c r="J78" s="166"/>
      <c r="K78" s="166"/>
      <c r="L78" s="166"/>
      <c r="M78" s="166"/>
      <c r="N78" s="166"/>
      <c r="O78" s="166"/>
      <c r="P78" s="193"/>
      <c r="Q78" s="40"/>
      <c r="R78"/>
      <c r="S78"/>
      <c r="T78"/>
      <c r="U78"/>
      <c r="V78" s="40"/>
      <c r="W78" s="40"/>
      <c r="X78" s="40"/>
      <c r="Y78" s="40"/>
      <c r="Z78" s="40"/>
      <c r="AA78" s="40"/>
      <c r="AB78" s="40"/>
      <c r="AC78" s="40"/>
      <c r="AD78" s="40"/>
      <c r="AE78" s="40"/>
      <c r="AF78" s="40"/>
      <c r="AG78" s="40"/>
      <c r="AH78" s="40"/>
      <c r="AI78" s="40"/>
      <c r="AJ78" s="40"/>
      <c r="AK78" s="40"/>
      <c r="AL78" s="40"/>
      <c r="AM78" s="40"/>
      <c r="AN78" s="40"/>
      <c r="AO78" s="40"/>
      <c r="AP78" s="40"/>
      <c r="AQ78" s="40"/>
      <c r="AR78" s="40"/>
      <c r="AS78" s="40"/>
      <c r="AT78" s="40"/>
      <c r="AU78" s="40"/>
      <c r="AV78" s="40"/>
      <c r="AW78" s="40"/>
      <c r="AX78" s="40"/>
      <c r="AY78" s="40"/>
      <c r="AZ78" s="40"/>
      <c r="BA78" s="40"/>
      <c r="BB78" s="40"/>
      <c r="BC78" s="40"/>
      <c r="BD78" s="40"/>
      <c r="BE78" s="40"/>
      <c r="BF78" s="40"/>
      <c r="BG78" s="40"/>
      <c r="BH78" s="40"/>
      <c r="BI78" s="40"/>
      <c r="BJ78" s="40"/>
      <c r="BK78" s="40"/>
      <c r="BL78" s="40"/>
      <c r="BM78" s="40"/>
      <c r="BN78" s="40"/>
      <c r="BO78" s="40"/>
      <c r="BP78" s="40"/>
      <c r="BQ78" s="40"/>
      <c r="BR78" s="40"/>
      <c r="BS78" s="40"/>
      <c r="BT78" s="40"/>
      <c r="BU78" s="40"/>
      <c r="BV78" s="40"/>
      <c r="BW78" s="40"/>
      <c r="BX78" s="40"/>
      <c r="BY78" s="40"/>
      <c r="BZ78" s="40"/>
      <c r="CA78" s="40"/>
      <c r="CB78" s="40"/>
      <c r="CC78" s="40"/>
      <c r="CD78" s="40"/>
      <c r="CE78" s="40"/>
      <c r="CF78" s="40"/>
      <c r="CG78" s="40"/>
      <c r="CH78" s="40"/>
      <c r="CI78" s="40"/>
      <c r="CJ78" s="40"/>
      <c r="CK78" s="40"/>
      <c r="CL78" s="40"/>
      <c r="CM78" s="40"/>
      <c r="CN78" s="40"/>
      <c r="CO78" s="40"/>
      <c r="CP78" s="40"/>
      <c r="CQ78" s="40"/>
      <c r="CR78" s="40"/>
      <c r="CS78" s="40"/>
      <c r="CT78" s="40"/>
      <c r="CU78" s="40"/>
      <c r="CV78" s="40"/>
      <c r="CW78" s="40"/>
      <c r="CX78" s="40"/>
      <c r="CY78" s="40"/>
      <c r="CZ78" s="40"/>
      <c r="DA78" s="40"/>
      <c r="DB78" s="40"/>
      <c r="DC78" s="40"/>
      <c r="DD78" s="40"/>
      <c r="DE78" s="40"/>
      <c r="DF78" s="40"/>
      <c r="DG78" s="40"/>
      <c r="DH78" s="40"/>
      <c r="DI78" s="40"/>
      <c r="DJ78" s="40"/>
      <c r="DK78" s="40"/>
      <c r="DL78" s="40"/>
      <c r="DM78" s="40"/>
      <c r="DN78" s="40"/>
      <c r="DO78" s="40"/>
      <c r="DP78" s="40"/>
      <c r="DQ78" s="40"/>
      <c r="DR78" s="40"/>
      <c r="DS78" s="40"/>
      <c r="DT78" s="40"/>
      <c r="DU78" s="40"/>
      <c r="DV78" s="40"/>
      <c r="DW78" s="40"/>
      <c r="DX78" s="40"/>
      <c r="DY78" s="40"/>
      <c r="DZ78" s="40"/>
      <c r="EA78" s="40"/>
      <c r="EB78" s="40"/>
      <c r="EC78" s="40"/>
      <c r="ED78" s="40"/>
      <c r="EE78" s="40"/>
      <c r="EF78" s="40"/>
      <c r="EG78" s="40"/>
      <c r="EH78" s="40"/>
      <c r="EI78" s="40"/>
      <c r="EJ78" s="40"/>
      <c r="EK78" s="40"/>
      <c r="EL78" s="40"/>
      <c r="EM78" s="40"/>
      <c r="EN78" s="40"/>
      <c r="EO78" s="40"/>
      <c r="EP78" s="40"/>
      <c r="EQ78" s="40"/>
      <c r="ER78" s="40"/>
      <c r="ES78" s="40"/>
      <c r="ET78" s="40"/>
      <c r="EU78" s="40"/>
      <c r="EV78" s="40"/>
      <c r="EW78" s="40"/>
      <c r="EX78" s="40"/>
      <c r="EY78" s="40"/>
      <c r="EZ78" s="40"/>
      <c r="FA78" s="40"/>
      <c r="FB78" s="40"/>
      <c r="FC78" s="40"/>
      <c r="FD78" s="40"/>
      <c r="FE78" s="40"/>
      <c r="FF78" s="40"/>
      <c r="FG78" s="40"/>
      <c r="FH78" s="40"/>
      <c r="FI78" s="40"/>
      <c r="FJ78" s="40"/>
      <c r="FK78" s="40"/>
      <c r="FL78" s="40"/>
      <c r="FM78" s="40"/>
      <c r="FN78" s="40"/>
      <c r="FO78" s="40"/>
      <c r="FP78" s="40"/>
      <c r="FQ78" s="40"/>
      <c r="FR78" s="40"/>
      <c r="FS78" s="40"/>
      <c r="FT78" s="40"/>
      <c r="FU78" s="40"/>
      <c r="FV78" s="40"/>
      <c r="FW78" s="40"/>
      <c r="FX78" s="40"/>
      <c r="FY78" s="40"/>
      <c r="FZ78" s="40"/>
      <c r="GA78" s="40"/>
      <c r="GB78" s="40"/>
      <c r="GC78" s="40"/>
      <c r="GD78" s="40"/>
      <c r="GE78" s="40"/>
      <c r="GF78" s="40"/>
      <c r="GG78" s="40"/>
      <c r="GH78" s="40"/>
      <c r="GI78" s="40"/>
      <c r="GJ78" s="40"/>
      <c r="GK78" s="40"/>
      <c r="GL78" s="40"/>
      <c r="GM78" s="40"/>
      <c r="GN78" s="40"/>
      <c r="GO78" s="40"/>
      <c r="GP78" s="40"/>
      <c r="GQ78" s="40"/>
      <c r="GR78" s="40"/>
      <c r="GS78" s="40"/>
      <c r="GT78" s="40"/>
      <c r="GU78" s="40"/>
      <c r="GV78" s="40"/>
      <c r="GW78" s="40"/>
      <c r="GX78" s="40"/>
      <c r="GY78" s="40"/>
      <c r="GZ78" s="40"/>
      <c r="HA78" s="40"/>
      <c r="HB78" s="40"/>
      <c r="HC78" s="40"/>
      <c r="HD78" s="40"/>
      <c r="HE78" s="40"/>
      <c r="HF78" s="40"/>
      <c r="HG78" s="40"/>
      <c r="HH78" s="40"/>
      <c r="HI78" s="40"/>
      <c r="HJ78" s="40"/>
      <c r="HK78" s="40"/>
      <c r="HL78" s="40"/>
      <c r="HM78" s="40"/>
      <c r="HN78" s="40"/>
      <c r="HO78" s="40"/>
      <c r="HP78" s="40"/>
      <c r="HQ78" s="40"/>
      <c r="HR78" s="40"/>
      <c r="HS78" s="40"/>
      <c r="HT78" s="40"/>
      <c r="HU78" s="40"/>
      <c r="HV78" s="40"/>
      <c r="HW78" s="40"/>
      <c r="HX78" s="40"/>
      <c r="HY78" s="40"/>
      <c r="HZ78" s="40"/>
      <c r="IA78" s="40"/>
      <c r="IB78" s="40"/>
      <c r="IC78" s="40"/>
      <c r="ID78" s="40"/>
      <c r="IE78" s="40"/>
      <c r="IF78" s="40"/>
      <c r="IG78" s="40"/>
      <c r="IH78" s="40"/>
      <c r="II78" s="40"/>
      <c r="IJ78" s="40"/>
      <c r="IK78" s="40"/>
      <c r="IL78" s="40"/>
      <c r="IM78" s="40"/>
      <c r="IN78" s="40"/>
      <c r="IO78" s="40"/>
      <c r="IP78" s="40"/>
      <c r="IQ78" s="40"/>
      <c r="IR78" s="40"/>
      <c r="IS78" s="40"/>
      <c r="IT78" s="40"/>
      <c r="IU78" s="40"/>
      <c r="IV78" s="40"/>
    </row>
    <row r="79" spans="2:256" ht="16.5" customHeight="1" x14ac:dyDescent="0.25">
      <c r="B79" s="47" t="s">
        <v>71</v>
      </c>
      <c r="C79" s="297" t="s">
        <v>69</v>
      </c>
      <c r="D79" s="298"/>
      <c r="E79" s="265">
        <v>0</v>
      </c>
      <c r="F79" s="160">
        <v>0</v>
      </c>
      <c r="G79" s="160">
        <v>0</v>
      </c>
      <c r="H79" s="160">
        <v>0</v>
      </c>
      <c r="I79" s="160">
        <v>0</v>
      </c>
      <c r="J79" s="160">
        <v>0</v>
      </c>
      <c r="K79" s="160">
        <v>0</v>
      </c>
      <c r="L79" s="160">
        <v>0</v>
      </c>
      <c r="M79" s="160">
        <v>0</v>
      </c>
      <c r="N79" s="160">
        <v>0</v>
      </c>
      <c r="O79" s="160">
        <v>0</v>
      </c>
      <c r="P79" s="161">
        <v>0</v>
      </c>
      <c r="Q79" s="40"/>
      <c r="R79"/>
      <c r="S79"/>
      <c r="T79"/>
      <c r="U79"/>
      <c r="V79" s="40"/>
      <c r="W79" s="40"/>
      <c r="X79" s="40"/>
      <c r="Y79" s="40"/>
      <c r="Z79" s="40"/>
      <c r="AA79" s="40"/>
      <c r="AB79" s="40"/>
      <c r="AC79" s="40"/>
      <c r="AD79" s="40"/>
      <c r="AE79" s="40"/>
      <c r="AF79" s="40"/>
      <c r="AG79" s="40"/>
      <c r="AH79" s="40"/>
      <c r="AI79" s="40"/>
      <c r="AJ79" s="40"/>
      <c r="AK79" s="40"/>
      <c r="AL79" s="40"/>
      <c r="AM79" s="40"/>
      <c r="AN79" s="40"/>
      <c r="AO79" s="40"/>
      <c r="AP79" s="40"/>
      <c r="AQ79" s="40"/>
      <c r="AR79" s="40"/>
      <c r="AS79" s="40"/>
      <c r="AT79" s="40"/>
      <c r="AU79" s="40"/>
      <c r="AV79" s="40"/>
      <c r="AW79" s="40"/>
      <c r="AX79" s="40"/>
      <c r="AY79" s="40"/>
      <c r="AZ79" s="40"/>
      <c r="BA79" s="40"/>
      <c r="BB79" s="40"/>
      <c r="BC79" s="40"/>
      <c r="BD79" s="40"/>
      <c r="BE79" s="40"/>
      <c r="BF79" s="40"/>
      <c r="BG79" s="40"/>
      <c r="BH79" s="40"/>
      <c r="BI79" s="40"/>
      <c r="BJ79" s="40"/>
      <c r="BK79" s="40"/>
      <c r="BL79" s="40"/>
      <c r="BM79" s="40"/>
      <c r="BN79" s="40"/>
      <c r="BO79" s="40"/>
      <c r="BP79" s="40"/>
      <c r="BQ79" s="40"/>
      <c r="BR79" s="40"/>
      <c r="BS79" s="40"/>
      <c r="BT79" s="40"/>
      <c r="BU79" s="40"/>
      <c r="BV79" s="40"/>
      <c r="BW79" s="40"/>
      <c r="BX79" s="40"/>
      <c r="BY79" s="40"/>
      <c r="BZ79" s="40"/>
      <c r="CA79" s="40"/>
      <c r="CB79" s="40"/>
      <c r="CC79" s="40"/>
      <c r="CD79" s="40"/>
      <c r="CE79" s="40"/>
      <c r="CF79" s="40"/>
      <c r="CG79" s="40"/>
      <c r="CH79" s="40"/>
      <c r="CI79" s="40"/>
      <c r="CJ79" s="40"/>
      <c r="CK79" s="40"/>
      <c r="CL79" s="40"/>
      <c r="CM79" s="40"/>
      <c r="CN79" s="40"/>
      <c r="CO79" s="40"/>
      <c r="CP79" s="40"/>
      <c r="CQ79" s="40"/>
      <c r="CR79" s="40"/>
      <c r="CS79" s="40"/>
      <c r="CT79" s="40"/>
      <c r="CU79" s="40"/>
      <c r="CV79" s="40"/>
      <c r="CW79" s="40"/>
      <c r="CX79" s="40"/>
      <c r="CY79" s="40"/>
      <c r="CZ79" s="40"/>
      <c r="DA79" s="40"/>
      <c r="DB79" s="40"/>
      <c r="DC79" s="40"/>
      <c r="DD79" s="40"/>
      <c r="DE79" s="40"/>
      <c r="DF79" s="40"/>
      <c r="DG79" s="40"/>
      <c r="DH79" s="40"/>
      <c r="DI79" s="40"/>
      <c r="DJ79" s="40"/>
      <c r="DK79" s="40"/>
      <c r="DL79" s="40"/>
      <c r="DM79" s="40"/>
      <c r="DN79" s="40"/>
      <c r="DO79" s="40"/>
      <c r="DP79" s="40"/>
      <c r="DQ79" s="40"/>
      <c r="DR79" s="40"/>
      <c r="DS79" s="40"/>
      <c r="DT79" s="40"/>
      <c r="DU79" s="40"/>
      <c r="DV79" s="40"/>
      <c r="DW79" s="40"/>
      <c r="DX79" s="40"/>
      <c r="DY79" s="40"/>
      <c r="DZ79" s="40"/>
      <c r="EA79" s="40"/>
      <c r="EB79" s="40"/>
      <c r="EC79" s="40"/>
      <c r="ED79" s="40"/>
      <c r="EE79" s="40"/>
      <c r="EF79" s="40"/>
      <c r="EG79" s="40"/>
      <c r="EH79" s="40"/>
      <c r="EI79" s="40"/>
      <c r="EJ79" s="40"/>
      <c r="EK79" s="40"/>
      <c r="EL79" s="40"/>
      <c r="EM79" s="40"/>
      <c r="EN79" s="40"/>
      <c r="EO79" s="40"/>
      <c r="EP79" s="40"/>
      <c r="EQ79" s="40"/>
      <c r="ER79" s="40"/>
      <c r="ES79" s="40"/>
      <c r="ET79" s="40"/>
      <c r="EU79" s="40"/>
      <c r="EV79" s="40"/>
      <c r="EW79" s="40"/>
      <c r="EX79" s="40"/>
      <c r="EY79" s="40"/>
      <c r="EZ79" s="40"/>
      <c r="FA79" s="40"/>
      <c r="FB79" s="40"/>
      <c r="FC79" s="40"/>
      <c r="FD79" s="40"/>
      <c r="FE79" s="40"/>
      <c r="FF79" s="40"/>
      <c r="FG79" s="40"/>
      <c r="FH79" s="40"/>
      <c r="FI79" s="40"/>
      <c r="FJ79" s="40"/>
      <c r="FK79" s="40"/>
      <c r="FL79" s="40"/>
      <c r="FM79" s="40"/>
      <c r="FN79" s="40"/>
      <c r="FO79" s="40"/>
      <c r="FP79" s="40"/>
      <c r="FQ79" s="40"/>
      <c r="FR79" s="40"/>
      <c r="FS79" s="40"/>
      <c r="FT79" s="40"/>
      <c r="FU79" s="40"/>
      <c r="FV79" s="40"/>
      <c r="FW79" s="40"/>
      <c r="FX79" s="40"/>
      <c r="FY79" s="40"/>
      <c r="FZ79" s="40"/>
      <c r="GA79" s="40"/>
      <c r="GB79" s="40"/>
      <c r="GC79" s="40"/>
      <c r="GD79" s="40"/>
      <c r="GE79" s="40"/>
      <c r="GF79" s="40"/>
      <c r="GG79" s="40"/>
      <c r="GH79" s="40"/>
      <c r="GI79" s="40"/>
      <c r="GJ79" s="40"/>
      <c r="GK79" s="40"/>
      <c r="GL79" s="40"/>
      <c r="GM79" s="40"/>
      <c r="GN79" s="40"/>
      <c r="GO79" s="40"/>
      <c r="GP79" s="40"/>
      <c r="GQ79" s="40"/>
      <c r="GR79" s="40"/>
      <c r="GS79" s="40"/>
      <c r="GT79" s="40"/>
      <c r="GU79" s="40"/>
      <c r="GV79" s="40"/>
      <c r="GW79" s="40"/>
      <c r="GX79" s="40"/>
      <c r="GY79" s="40"/>
      <c r="GZ79" s="40"/>
      <c r="HA79" s="40"/>
      <c r="HB79" s="40"/>
      <c r="HC79" s="40"/>
      <c r="HD79" s="40"/>
      <c r="HE79" s="40"/>
      <c r="HF79" s="40"/>
      <c r="HG79" s="40"/>
      <c r="HH79" s="40"/>
      <c r="HI79" s="40"/>
      <c r="HJ79" s="40"/>
      <c r="HK79" s="40"/>
      <c r="HL79" s="40"/>
      <c r="HM79" s="40"/>
      <c r="HN79" s="40"/>
      <c r="HO79" s="40"/>
      <c r="HP79" s="40"/>
      <c r="HQ79" s="40"/>
      <c r="HR79" s="40"/>
      <c r="HS79" s="40"/>
      <c r="HT79" s="40"/>
      <c r="HU79" s="40"/>
      <c r="HV79" s="40"/>
      <c r="HW79" s="40"/>
      <c r="HX79" s="40"/>
      <c r="HY79" s="40"/>
      <c r="HZ79" s="40"/>
      <c r="IA79" s="40"/>
      <c r="IB79" s="40"/>
      <c r="IC79" s="40"/>
      <c r="ID79" s="40"/>
      <c r="IE79" s="40"/>
      <c r="IF79" s="40"/>
      <c r="IG79" s="40"/>
      <c r="IH79" s="40"/>
      <c r="II79" s="40"/>
      <c r="IJ79" s="40"/>
      <c r="IK79" s="40"/>
      <c r="IL79" s="40"/>
      <c r="IM79" s="40"/>
      <c r="IN79" s="40"/>
      <c r="IO79" s="40"/>
      <c r="IP79" s="40"/>
      <c r="IQ79" s="40"/>
      <c r="IR79" s="40"/>
      <c r="IS79" s="40"/>
      <c r="IT79" s="40"/>
      <c r="IU79" s="40"/>
      <c r="IV79" s="40"/>
    </row>
    <row r="80" spans="2:256" ht="16.5" customHeight="1" x14ac:dyDescent="0.25">
      <c r="B80" s="48"/>
      <c r="C80" s="297" t="s">
        <v>70</v>
      </c>
      <c r="D80" s="298"/>
      <c r="E80" s="279">
        <v>0</v>
      </c>
      <c r="F80" s="191">
        <v>0</v>
      </c>
      <c r="G80" s="191">
        <v>0</v>
      </c>
      <c r="H80" s="191">
        <v>0</v>
      </c>
      <c r="I80" s="191">
        <v>0</v>
      </c>
      <c r="J80" s="191">
        <v>0</v>
      </c>
      <c r="K80" s="191">
        <v>0</v>
      </c>
      <c r="L80" s="191">
        <v>0</v>
      </c>
      <c r="M80" s="191">
        <v>0</v>
      </c>
      <c r="N80" s="191">
        <v>0</v>
      </c>
      <c r="O80" s="191">
        <v>0</v>
      </c>
      <c r="P80" s="192">
        <v>0</v>
      </c>
      <c r="Q80" s="40"/>
      <c r="R80"/>
      <c r="S80"/>
      <c r="T80"/>
      <c r="U80"/>
      <c r="V80" s="40"/>
      <c r="W80" s="40"/>
      <c r="X80" s="40"/>
      <c r="Y80" s="40"/>
      <c r="Z80" s="40"/>
      <c r="AA80" s="40"/>
      <c r="AB80" s="40"/>
      <c r="AC80" s="40"/>
      <c r="AD80" s="40"/>
      <c r="AE80" s="40"/>
      <c r="AF80" s="40"/>
      <c r="AG80" s="40"/>
      <c r="AH80" s="40"/>
      <c r="AI80" s="40"/>
      <c r="AJ80" s="40"/>
      <c r="AK80" s="40"/>
      <c r="AL80" s="40"/>
      <c r="AM80" s="40"/>
      <c r="AN80" s="40"/>
      <c r="AO80" s="40"/>
      <c r="AP80" s="40"/>
      <c r="AQ80" s="40"/>
      <c r="AR80" s="40"/>
      <c r="AS80" s="40"/>
      <c r="AT80" s="40"/>
      <c r="AU80" s="40"/>
      <c r="AV80" s="40"/>
      <c r="AW80" s="40"/>
      <c r="AX80" s="40"/>
      <c r="AY80" s="40"/>
      <c r="AZ80" s="40"/>
      <c r="BA80" s="40"/>
      <c r="BB80" s="40"/>
      <c r="BC80" s="40"/>
      <c r="BD80" s="40"/>
      <c r="BE80" s="40"/>
      <c r="BF80" s="40"/>
      <c r="BG80" s="40"/>
      <c r="BH80" s="40"/>
      <c r="BI80" s="40"/>
      <c r="BJ80" s="40"/>
      <c r="BK80" s="40"/>
      <c r="BL80" s="40"/>
      <c r="BM80" s="40"/>
      <c r="BN80" s="40"/>
      <c r="BO80" s="40"/>
      <c r="BP80" s="40"/>
      <c r="BQ80" s="40"/>
      <c r="BR80" s="40"/>
      <c r="BS80" s="40"/>
      <c r="BT80" s="40"/>
      <c r="BU80" s="40"/>
      <c r="BV80" s="40"/>
      <c r="BW80" s="40"/>
      <c r="BX80" s="40"/>
      <c r="BY80" s="40"/>
      <c r="BZ80" s="40"/>
      <c r="CA80" s="40"/>
      <c r="CB80" s="40"/>
      <c r="CC80" s="40"/>
      <c r="CD80" s="40"/>
      <c r="CE80" s="40"/>
      <c r="CF80" s="40"/>
      <c r="CG80" s="40"/>
      <c r="CH80" s="40"/>
      <c r="CI80" s="40"/>
      <c r="CJ80" s="40"/>
      <c r="CK80" s="40"/>
      <c r="CL80" s="40"/>
      <c r="CM80" s="40"/>
      <c r="CN80" s="40"/>
      <c r="CO80" s="40"/>
      <c r="CP80" s="40"/>
      <c r="CQ80" s="40"/>
      <c r="CR80" s="40"/>
      <c r="CS80" s="40"/>
      <c r="CT80" s="40"/>
      <c r="CU80" s="40"/>
      <c r="CV80" s="40"/>
      <c r="CW80" s="40"/>
      <c r="CX80" s="40"/>
      <c r="CY80" s="40"/>
      <c r="CZ80" s="40"/>
      <c r="DA80" s="40"/>
      <c r="DB80" s="40"/>
      <c r="DC80" s="40"/>
      <c r="DD80" s="40"/>
      <c r="DE80" s="40"/>
      <c r="DF80" s="40"/>
      <c r="DG80" s="40"/>
      <c r="DH80" s="40"/>
      <c r="DI80" s="40"/>
      <c r="DJ80" s="40"/>
      <c r="DK80" s="40"/>
      <c r="DL80" s="40"/>
      <c r="DM80" s="40"/>
      <c r="DN80" s="40"/>
      <c r="DO80" s="40"/>
      <c r="DP80" s="40"/>
      <c r="DQ80" s="40"/>
      <c r="DR80" s="40"/>
      <c r="DS80" s="40"/>
      <c r="DT80" s="40"/>
      <c r="DU80" s="40"/>
      <c r="DV80" s="40"/>
      <c r="DW80" s="40"/>
      <c r="DX80" s="40"/>
      <c r="DY80" s="40"/>
      <c r="DZ80" s="40"/>
      <c r="EA80" s="40"/>
      <c r="EB80" s="40"/>
      <c r="EC80" s="40"/>
      <c r="ED80" s="40"/>
      <c r="EE80" s="40"/>
      <c r="EF80" s="40"/>
      <c r="EG80" s="40"/>
      <c r="EH80" s="40"/>
      <c r="EI80" s="40"/>
      <c r="EJ80" s="40"/>
      <c r="EK80" s="40"/>
      <c r="EL80" s="40"/>
      <c r="EM80" s="40"/>
      <c r="EN80" s="40"/>
      <c r="EO80" s="40"/>
      <c r="EP80" s="40"/>
      <c r="EQ80" s="40"/>
      <c r="ER80" s="40"/>
      <c r="ES80" s="40"/>
      <c r="ET80" s="40"/>
      <c r="EU80" s="40"/>
      <c r="EV80" s="40"/>
      <c r="EW80" s="40"/>
      <c r="EX80" s="40"/>
      <c r="EY80" s="40"/>
      <c r="EZ80" s="40"/>
      <c r="FA80" s="40"/>
      <c r="FB80" s="40"/>
      <c r="FC80" s="40"/>
      <c r="FD80" s="40"/>
      <c r="FE80" s="40"/>
      <c r="FF80" s="40"/>
      <c r="FG80" s="40"/>
      <c r="FH80" s="40"/>
      <c r="FI80" s="40"/>
      <c r="FJ80" s="40"/>
      <c r="FK80" s="40"/>
      <c r="FL80" s="40"/>
      <c r="FM80" s="40"/>
      <c r="FN80" s="40"/>
      <c r="FO80" s="40"/>
      <c r="FP80" s="40"/>
      <c r="FQ80" s="40"/>
      <c r="FR80" s="40"/>
      <c r="FS80" s="40"/>
      <c r="FT80" s="40"/>
      <c r="FU80" s="40"/>
      <c r="FV80" s="40"/>
      <c r="FW80" s="40"/>
      <c r="FX80" s="40"/>
      <c r="FY80" s="40"/>
      <c r="FZ80" s="40"/>
      <c r="GA80" s="40"/>
      <c r="GB80" s="40"/>
      <c r="GC80" s="40"/>
      <c r="GD80" s="40"/>
      <c r="GE80" s="40"/>
      <c r="GF80" s="40"/>
      <c r="GG80" s="40"/>
      <c r="GH80" s="40"/>
      <c r="GI80" s="40"/>
      <c r="GJ80" s="40"/>
      <c r="GK80" s="40"/>
      <c r="GL80" s="40"/>
      <c r="GM80" s="40"/>
      <c r="GN80" s="40"/>
      <c r="GO80" s="40"/>
      <c r="GP80" s="40"/>
      <c r="GQ80" s="40"/>
      <c r="GR80" s="40"/>
      <c r="GS80" s="40"/>
      <c r="GT80" s="40"/>
      <c r="GU80" s="40"/>
      <c r="GV80" s="40"/>
      <c r="GW80" s="40"/>
      <c r="GX80" s="40"/>
      <c r="GY80" s="40"/>
      <c r="GZ80" s="40"/>
      <c r="HA80" s="40"/>
      <c r="HB80" s="40"/>
      <c r="HC80" s="40"/>
      <c r="HD80" s="40"/>
      <c r="HE80" s="40"/>
      <c r="HF80" s="40"/>
      <c r="HG80" s="40"/>
      <c r="HH80" s="40"/>
      <c r="HI80" s="40"/>
      <c r="HJ80" s="40"/>
      <c r="HK80" s="40"/>
      <c r="HL80" s="40"/>
      <c r="HM80" s="40"/>
      <c r="HN80" s="40"/>
      <c r="HO80" s="40"/>
      <c r="HP80" s="40"/>
      <c r="HQ80" s="40"/>
      <c r="HR80" s="40"/>
      <c r="HS80" s="40"/>
      <c r="HT80" s="40"/>
      <c r="HU80" s="40"/>
      <c r="HV80" s="40"/>
      <c r="HW80" s="40"/>
      <c r="HX80" s="40"/>
      <c r="HY80" s="40"/>
      <c r="HZ80" s="40"/>
      <c r="IA80" s="40"/>
      <c r="IB80" s="40"/>
      <c r="IC80" s="40"/>
      <c r="ID80" s="40"/>
      <c r="IE80" s="40"/>
      <c r="IF80" s="40"/>
      <c r="IG80" s="40"/>
      <c r="IH80" s="40"/>
      <c r="II80" s="40"/>
      <c r="IJ80" s="40"/>
      <c r="IK80" s="40"/>
      <c r="IL80" s="40"/>
      <c r="IM80" s="40"/>
      <c r="IN80" s="40"/>
      <c r="IO80" s="40"/>
      <c r="IP80" s="40"/>
      <c r="IQ80" s="40"/>
      <c r="IR80" s="40"/>
      <c r="IS80" s="40"/>
      <c r="IT80" s="40"/>
      <c r="IU80" s="40"/>
      <c r="IV80" s="40"/>
    </row>
    <row r="81" spans="2:256" ht="16.5" customHeight="1" x14ac:dyDescent="0.25">
      <c r="B81" s="48"/>
      <c r="C81" s="297"/>
      <c r="D81" s="298"/>
      <c r="E81" s="280"/>
      <c r="F81" s="194"/>
      <c r="G81" s="194"/>
      <c r="H81" s="194"/>
      <c r="I81" s="194"/>
      <c r="J81" s="194"/>
      <c r="K81" s="194"/>
      <c r="L81" s="194"/>
      <c r="M81" s="194"/>
      <c r="N81" s="194"/>
      <c r="O81" s="194"/>
      <c r="P81" s="195"/>
      <c r="Q81" s="40"/>
      <c r="R81"/>
      <c r="S81"/>
      <c r="T81"/>
      <c r="U81"/>
      <c r="V81" s="40"/>
      <c r="W81" s="40"/>
      <c r="X81" s="40"/>
      <c r="Y81" s="40"/>
      <c r="Z81" s="40"/>
      <c r="AA81" s="40"/>
      <c r="AB81" s="40"/>
      <c r="AC81" s="40"/>
      <c r="AD81" s="40"/>
      <c r="AE81" s="40"/>
      <c r="AF81" s="40"/>
      <c r="AG81" s="40"/>
      <c r="AH81" s="40"/>
      <c r="AI81" s="40"/>
      <c r="AJ81" s="40"/>
      <c r="AK81" s="40"/>
      <c r="AL81" s="40"/>
      <c r="AM81" s="40"/>
      <c r="AN81" s="40"/>
      <c r="AO81" s="40"/>
      <c r="AP81" s="40"/>
      <c r="AQ81" s="40"/>
      <c r="AR81" s="40"/>
      <c r="AS81" s="40"/>
      <c r="AT81" s="40"/>
      <c r="AU81" s="40"/>
      <c r="AV81" s="40"/>
      <c r="AW81" s="40"/>
      <c r="AX81" s="40"/>
      <c r="AY81" s="40"/>
      <c r="AZ81" s="40"/>
      <c r="BA81" s="40"/>
      <c r="BB81" s="40"/>
      <c r="BC81" s="40"/>
      <c r="BD81" s="40"/>
      <c r="BE81" s="40"/>
      <c r="BF81" s="40"/>
      <c r="BG81" s="40"/>
      <c r="BH81" s="40"/>
      <c r="BI81" s="40"/>
      <c r="BJ81" s="40"/>
      <c r="BK81" s="40"/>
      <c r="BL81" s="40"/>
      <c r="BM81" s="40"/>
      <c r="BN81" s="40"/>
      <c r="BO81" s="40"/>
      <c r="BP81" s="40"/>
      <c r="BQ81" s="40"/>
      <c r="BR81" s="40"/>
      <c r="BS81" s="40"/>
      <c r="BT81" s="40"/>
      <c r="BU81" s="40"/>
      <c r="BV81" s="40"/>
      <c r="BW81" s="40"/>
      <c r="BX81" s="40"/>
      <c r="BY81" s="40"/>
      <c r="BZ81" s="40"/>
      <c r="CA81" s="40"/>
      <c r="CB81" s="40"/>
      <c r="CC81" s="40"/>
      <c r="CD81" s="40"/>
      <c r="CE81" s="40"/>
      <c r="CF81" s="40"/>
      <c r="CG81" s="40"/>
      <c r="CH81" s="40"/>
      <c r="CI81" s="40"/>
      <c r="CJ81" s="40"/>
      <c r="CK81" s="40"/>
      <c r="CL81" s="40"/>
      <c r="CM81" s="40"/>
      <c r="CN81" s="40"/>
      <c r="CO81" s="40"/>
      <c r="CP81" s="40"/>
      <c r="CQ81" s="40"/>
      <c r="CR81" s="40"/>
      <c r="CS81" s="40"/>
      <c r="CT81" s="40"/>
      <c r="CU81" s="40"/>
      <c r="CV81" s="40"/>
      <c r="CW81" s="40"/>
      <c r="CX81" s="40"/>
      <c r="CY81" s="40"/>
      <c r="CZ81" s="40"/>
      <c r="DA81" s="40"/>
      <c r="DB81" s="40"/>
      <c r="DC81" s="40"/>
      <c r="DD81" s="40"/>
      <c r="DE81" s="40"/>
      <c r="DF81" s="40"/>
      <c r="DG81" s="40"/>
      <c r="DH81" s="40"/>
      <c r="DI81" s="40"/>
      <c r="DJ81" s="40"/>
      <c r="DK81" s="40"/>
      <c r="DL81" s="40"/>
      <c r="DM81" s="40"/>
      <c r="DN81" s="40"/>
      <c r="DO81" s="40"/>
      <c r="DP81" s="40"/>
      <c r="DQ81" s="40"/>
      <c r="DR81" s="40"/>
      <c r="DS81" s="40"/>
      <c r="DT81" s="40"/>
      <c r="DU81" s="40"/>
      <c r="DV81" s="40"/>
      <c r="DW81" s="40"/>
      <c r="DX81" s="40"/>
      <c r="DY81" s="40"/>
      <c r="DZ81" s="40"/>
      <c r="EA81" s="40"/>
      <c r="EB81" s="40"/>
      <c r="EC81" s="40"/>
      <c r="ED81" s="40"/>
      <c r="EE81" s="40"/>
      <c r="EF81" s="40"/>
      <c r="EG81" s="40"/>
      <c r="EH81" s="40"/>
      <c r="EI81" s="40"/>
      <c r="EJ81" s="40"/>
      <c r="EK81" s="40"/>
      <c r="EL81" s="40"/>
      <c r="EM81" s="40"/>
      <c r="EN81" s="40"/>
      <c r="EO81" s="40"/>
      <c r="EP81" s="40"/>
      <c r="EQ81" s="40"/>
      <c r="ER81" s="40"/>
      <c r="ES81" s="40"/>
      <c r="ET81" s="40"/>
      <c r="EU81" s="40"/>
      <c r="EV81" s="40"/>
      <c r="EW81" s="40"/>
      <c r="EX81" s="40"/>
      <c r="EY81" s="40"/>
      <c r="EZ81" s="40"/>
      <c r="FA81" s="40"/>
      <c r="FB81" s="40"/>
      <c r="FC81" s="40"/>
      <c r="FD81" s="40"/>
      <c r="FE81" s="40"/>
      <c r="FF81" s="40"/>
      <c r="FG81" s="40"/>
      <c r="FH81" s="40"/>
      <c r="FI81" s="40"/>
      <c r="FJ81" s="40"/>
      <c r="FK81" s="40"/>
      <c r="FL81" s="40"/>
      <c r="FM81" s="40"/>
      <c r="FN81" s="40"/>
      <c r="FO81" s="40"/>
      <c r="FP81" s="40"/>
      <c r="FQ81" s="40"/>
      <c r="FR81" s="40"/>
      <c r="FS81" s="40"/>
      <c r="FT81" s="40"/>
      <c r="FU81" s="40"/>
      <c r="FV81" s="40"/>
      <c r="FW81" s="40"/>
      <c r="FX81" s="40"/>
      <c r="FY81" s="40"/>
      <c r="FZ81" s="40"/>
      <c r="GA81" s="40"/>
      <c r="GB81" s="40"/>
      <c r="GC81" s="40"/>
      <c r="GD81" s="40"/>
      <c r="GE81" s="40"/>
      <c r="GF81" s="40"/>
      <c r="GG81" s="40"/>
      <c r="GH81" s="40"/>
      <c r="GI81" s="40"/>
      <c r="GJ81" s="40"/>
      <c r="GK81" s="40"/>
      <c r="GL81" s="40"/>
      <c r="GM81" s="40"/>
      <c r="GN81" s="40"/>
      <c r="GO81" s="40"/>
      <c r="GP81" s="40"/>
      <c r="GQ81" s="40"/>
      <c r="GR81" s="40"/>
      <c r="GS81" s="40"/>
      <c r="GT81" s="40"/>
      <c r="GU81" s="40"/>
      <c r="GV81" s="40"/>
      <c r="GW81" s="40"/>
      <c r="GX81" s="40"/>
      <c r="GY81" s="40"/>
      <c r="GZ81" s="40"/>
      <c r="HA81" s="40"/>
      <c r="HB81" s="40"/>
      <c r="HC81" s="40"/>
      <c r="HD81" s="40"/>
      <c r="HE81" s="40"/>
      <c r="HF81" s="40"/>
      <c r="HG81" s="40"/>
      <c r="HH81" s="40"/>
      <c r="HI81" s="40"/>
      <c r="HJ81" s="40"/>
      <c r="HK81" s="40"/>
      <c r="HL81" s="40"/>
      <c r="HM81" s="40"/>
      <c r="HN81" s="40"/>
      <c r="HO81" s="40"/>
      <c r="HP81" s="40"/>
      <c r="HQ81" s="40"/>
      <c r="HR81" s="40"/>
      <c r="HS81" s="40"/>
      <c r="HT81" s="40"/>
      <c r="HU81" s="40"/>
      <c r="HV81" s="40"/>
      <c r="HW81" s="40"/>
      <c r="HX81" s="40"/>
      <c r="HY81" s="40"/>
      <c r="HZ81" s="40"/>
      <c r="IA81" s="40"/>
      <c r="IB81" s="40"/>
      <c r="IC81" s="40"/>
      <c r="ID81" s="40"/>
      <c r="IE81" s="40"/>
      <c r="IF81" s="40"/>
      <c r="IG81" s="40"/>
      <c r="IH81" s="40"/>
      <c r="II81" s="40"/>
      <c r="IJ81" s="40"/>
      <c r="IK81" s="40"/>
      <c r="IL81" s="40"/>
      <c r="IM81" s="40"/>
      <c r="IN81" s="40"/>
      <c r="IO81" s="40"/>
      <c r="IP81" s="40"/>
      <c r="IQ81" s="40"/>
      <c r="IR81" s="40"/>
      <c r="IS81" s="40"/>
      <c r="IT81" s="40"/>
      <c r="IU81" s="40"/>
      <c r="IV81" s="40"/>
    </row>
    <row r="82" spans="2:256" ht="16.5" customHeight="1" x14ac:dyDescent="0.25">
      <c r="B82" s="47" t="s">
        <v>72</v>
      </c>
      <c r="C82" s="297" t="s">
        <v>69</v>
      </c>
      <c r="D82" s="298"/>
      <c r="E82" s="265">
        <v>0</v>
      </c>
      <c r="F82" s="160">
        <v>0</v>
      </c>
      <c r="G82" s="160">
        <v>0</v>
      </c>
      <c r="H82" s="160">
        <v>0</v>
      </c>
      <c r="I82" s="160">
        <v>0</v>
      </c>
      <c r="J82" s="160">
        <v>0</v>
      </c>
      <c r="K82" s="160">
        <v>0</v>
      </c>
      <c r="L82" s="160">
        <v>0</v>
      </c>
      <c r="M82" s="160">
        <v>0</v>
      </c>
      <c r="N82" s="160">
        <v>0</v>
      </c>
      <c r="O82" s="160">
        <v>0</v>
      </c>
      <c r="P82" s="161">
        <v>0</v>
      </c>
      <c r="Q82" s="40"/>
      <c r="R82"/>
      <c r="S82"/>
      <c r="T82"/>
      <c r="U82"/>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row>
    <row r="83" spans="2:256" ht="16.5" customHeight="1" x14ac:dyDescent="0.25">
      <c r="B83" s="48"/>
      <c r="C83" s="297" t="s">
        <v>70</v>
      </c>
      <c r="D83" s="298"/>
      <c r="E83" s="279">
        <v>0</v>
      </c>
      <c r="F83" s="191">
        <v>0</v>
      </c>
      <c r="G83" s="191">
        <v>0</v>
      </c>
      <c r="H83" s="191">
        <v>0</v>
      </c>
      <c r="I83" s="191">
        <v>0</v>
      </c>
      <c r="J83" s="191">
        <v>0</v>
      </c>
      <c r="K83" s="191">
        <v>0</v>
      </c>
      <c r="L83" s="191">
        <v>0</v>
      </c>
      <c r="M83" s="191">
        <v>0</v>
      </c>
      <c r="N83" s="191">
        <v>0</v>
      </c>
      <c r="O83" s="191">
        <v>0</v>
      </c>
      <c r="P83" s="192">
        <v>0</v>
      </c>
      <c r="Q83" s="40"/>
      <c r="R83"/>
      <c r="S83"/>
      <c r="T83"/>
      <c r="U83"/>
      <c r="V83" s="40"/>
      <c r="W83" s="40"/>
      <c r="X83" s="40"/>
      <c r="Y83" s="40"/>
      <c r="Z83" s="40"/>
      <c r="AA83" s="40"/>
      <c r="AB83" s="40"/>
      <c r="AC83" s="40"/>
      <c r="AD83" s="40"/>
      <c r="AE83" s="40"/>
      <c r="AF83" s="40"/>
      <c r="AG83" s="40"/>
      <c r="AH83" s="40"/>
      <c r="AI83" s="40"/>
      <c r="AJ83" s="40"/>
      <c r="AK83" s="40"/>
      <c r="AL83" s="40"/>
      <c r="AM83" s="40"/>
      <c r="AN83" s="40"/>
      <c r="AO83" s="40"/>
      <c r="AP83" s="40"/>
      <c r="AQ83" s="40"/>
      <c r="AR83" s="40"/>
      <c r="AS83" s="40"/>
      <c r="AT83" s="40"/>
      <c r="AU83" s="40"/>
      <c r="AV83" s="40"/>
      <c r="AW83" s="40"/>
      <c r="AX83" s="40"/>
      <c r="AY83" s="40"/>
      <c r="AZ83" s="40"/>
      <c r="BA83" s="40"/>
      <c r="BB83" s="40"/>
      <c r="BC83" s="40"/>
      <c r="BD83" s="40"/>
      <c r="BE83" s="40"/>
      <c r="BF83" s="40"/>
      <c r="BG83" s="40"/>
      <c r="BH83" s="40"/>
      <c r="BI83" s="40"/>
      <c r="BJ83" s="40"/>
      <c r="BK83" s="40"/>
      <c r="BL83" s="40"/>
      <c r="BM83" s="40"/>
      <c r="BN83" s="40"/>
      <c r="BO83" s="40"/>
      <c r="BP83" s="40"/>
      <c r="BQ83" s="40"/>
      <c r="BR83" s="40"/>
      <c r="BS83" s="40"/>
      <c r="BT83" s="40"/>
      <c r="BU83" s="40"/>
      <c r="BV83" s="40"/>
      <c r="BW83" s="40"/>
      <c r="BX83" s="40"/>
      <c r="BY83" s="40"/>
      <c r="BZ83" s="40"/>
      <c r="CA83" s="40"/>
      <c r="CB83" s="40"/>
      <c r="CC83" s="40"/>
      <c r="CD83" s="40"/>
      <c r="CE83" s="40"/>
      <c r="CF83" s="40"/>
      <c r="CG83" s="40"/>
      <c r="CH83" s="40"/>
      <c r="CI83" s="40"/>
      <c r="CJ83" s="40"/>
      <c r="CK83" s="40"/>
      <c r="CL83" s="40"/>
      <c r="CM83" s="40"/>
      <c r="CN83" s="40"/>
      <c r="CO83" s="40"/>
      <c r="CP83" s="40"/>
      <c r="CQ83" s="40"/>
      <c r="CR83" s="40"/>
      <c r="CS83" s="40"/>
      <c r="CT83" s="40"/>
      <c r="CU83" s="40"/>
      <c r="CV83" s="40"/>
      <c r="CW83" s="40"/>
      <c r="CX83" s="40"/>
      <c r="CY83" s="40"/>
      <c r="CZ83" s="40"/>
      <c r="DA83" s="40"/>
      <c r="DB83" s="40"/>
      <c r="DC83" s="40"/>
      <c r="DD83" s="40"/>
      <c r="DE83" s="40"/>
      <c r="DF83" s="40"/>
      <c r="DG83" s="40"/>
      <c r="DH83" s="40"/>
      <c r="DI83" s="40"/>
      <c r="DJ83" s="40"/>
      <c r="DK83" s="40"/>
      <c r="DL83" s="40"/>
      <c r="DM83" s="40"/>
      <c r="DN83" s="40"/>
      <c r="DO83" s="40"/>
      <c r="DP83" s="40"/>
      <c r="DQ83" s="40"/>
      <c r="DR83" s="40"/>
      <c r="DS83" s="40"/>
      <c r="DT83" s="40"/>
      <c r="DU83" s="40"/>
      <c r="DV83" s="40"/>
      <c r="DW83" s="40"/>
      <c r="DX83" s="40"/>
      <c r="DY83" s="40"/>
      <c r="DZ83" s="40"/>
      <c r="EA83" s="40"/>
      <c r="EB83" s="40"/>
      <c r="EC83" s="40"/>
      <c r="ED83" s="40"/>
      <c r="EE83" s="40"/>
      <c r="EF83" s="40"/>
      <c r="EG83" s="40"/>
      <c r="EH83" s="40"/>
      <c r="EI83" s="40"/>
      <c r="EJ83" s="40"/>
      <c r="EK83" s="40"/>
      <c r="EL83" s="40"/>
      <c r="EM83" s="40"/>
      <c r="EN83" s="40"/>
      <c r="EO83" s="40"/>
      <c r="EP83" s="40"/>
      <c r="EQ83" s="40"/>
      <c r="ER83" s="40"/>
      <c r="ES83" s="40"/>
      <c r="ET83" s="40"/>
      <c r="EU83" s="40"/>
      <c r="EV83" s="40"/>
      <c r="EW83" s="40"/>
      <c r="EX83" s="40"/>
      <c r="EY83" s="40"/>
      <c r="EZ83" s="40"/>
      <c r="FA83" s="40"/>
      <c r="FB83" s="40"/>
      <c r="FC83" s="40"/>
      <c r="FD83" s="40"/>
      <c r="FE83" s="40"/>
      <c r="FF83" s="40"/>
      <c r="FG83" s="40"/>
      <c r="FH83" s="40"/>
      <c r="FI83" s="40"/>
      <c r="FJ83" s="40"/>
      <c r="FK83" s="40"/>
      <c r="FL83" s="40"/>
      <c r="FM83" s="40"/>
      <c r="FN83" s="40"/>
      <c r="FO83" s="40"/>
      <c r="FP83" s="40"/>
      <c r="FQ83" s="40"/>
      <c r="FR83" s="40"/>
      <c r="FS83" s="40"/>
      <c r="FT83" s="40"/>
      <c r="FU83" s="40"/>
      <c r="FV83" s="40"/>
      <c r="FW83" s="40"/>
      <c r="FX83" s="40"/>
      <c r="FY83" s="40"/>
      <c r="FZ83" s="40"/>
      <c r="GA83" s="40"/>
      <c r="GB83" s="40"/>
      <c r="GC83" s="40"/>
      <c r="GD83" s="40"/>
      <c r="GE83" s="40"/>
      <c r="GF83" s="40"/>
      <c r="GG83" s="40"/>
      <c r="GH83" s="40"/>
      <c r="GI83" s="40"/>
      <c r="GJ83" s="40"/>
      <c r="GK83" s="40"/>
      <c r="GL83" s="40"/>
      <c r="GM83" s="40"/>
      <c r="GN83" s="40"/>
      <c r="GO83" s="40"/>
      <c r="GP83" s="40"/>
      <c r="GQ83" s="40"/>
      <c r="GR83" s="40"/>
      <c r="GS83" s="40"/>
      <c r="GT83" s="40"/>
      <c r="GU83" s="40"/>
      <c r="GV83" s="40"/>
      <c r="GW83" s="40"/>
      <c r="GX83" s="40"/>
      <c r="GY83" s="40"/>
      <c r="GZ83" s="40"/>
      <c r="HA83" s="40"/>
      <c r="HB83" s="40"/>
      <c r="HC83" s="40"/>
      <c r="HD83" s="40"/>
      <c r="HE83" s="40"/>
      <c r="HF83" s="40"/>
      <c r="HG83" s="40"/>
      <c r="HH83" s="40"/>
      <c r="HI83" s="40"/>
      <c r="HJ83" s="40"/>
      <c r="HK83" s="40"/>
      <c r="HL83" s="40"/>
      <c r="HM83" s="40"/>
      <c r="HN83" s="40"/>
      <c r="HO83" s="40"/>
      <c r="HP83" s="40"/>
      <c r="HQ83" s="40"/>
      <c r="HR83" s="40"/>
      <c r="HS83" s="40"/>
      <c r="HT83" s="40"/>
      <c r="HU83" s="40"/>
      <c r="HV83" s="40"/>
      <c r="HW83" s="40"/>
      <c r="HX83" s="40"/>
      <c r="HY83" s="40"/>
      <c r="HZ83" s="40"/>
      <c r="IA83" s="40"/>
      <c r="IB83" s="40"/>
      <c r="IC83" s="40"/>
      <c r="ID83" s="40"/>
      <c r="IE83" s="40"/>
      <c r="IF83" s="40"/>
      <c r="IG83" s="40"/>
      <c r="IH83" s="40"/>
      <c r="II83" s="40"/>
      <c r="IJ83" s="40"/>
      <c r="IK83" s="40"/>
      <c r="IL83" s="40"/>
      <c r="IM83" s="40"/>
      <c r="IN83" s="40"/>
      <c r="IO83" s="40"/>
      <c r="IP83" s="40"/>
      <c r="IQ83" s="40"/>
      <c r="IR83" s="40"/>
      <c r="IS83" s="40"/>
      <c r="IT83" s="40"/>
      <c r="IU83" s="40"/>
      <c r="IV83" s="40"/>
    </row>
    <row r="84" spans="2:256" ht="16.5" customHeight="1" x14ac:dyDescent="0.25">
      <c r="B84" s="48"/>
      <c r="C84" s="297"/>
      <c r="D84" s="298"/>
      <c r="E84" s="268"/>
      <c r="F84" s="166"/>
      <c r="G84" s="166"/>
      <c r="H84" s="166"/>
      <c r="I84" s="166"/>
      <c r="J84" s="166"/>
      <c r="K84" s="166"/>
      <c r="L84" s="166"/>
      <c r="M84" s="166"/>
      <c r="N84" s="166"/>
      <c r="O84" s="166"/>
      <c r="P84" s="193"/>
      <c r="Q84" s="40"/>
      <c r="R84"/>
      <c r="S84"/>
      <c r="T84"/>
      <c r="U84"/>
      <c r="V84" s="40"/>
      <c r="W84" s="40"/>
      <c r="X84" s="40"/>
      <c r="Y84" s="40"/>
      <c r="Z84" s="40"/>
      <c r="AA84" s="40"/>
      <c r="AB84" s="40"/>
      <c r="AC84" s="40"/>
      <c r="AD84" s="40"/>
      <c r="AE84" s="40"/>
      <c r="AF84" s="40"/>
      <c r="AG84" s="40"/>
      <c r="AH84" s="40"/>
      <c r="AI84" s="40"/>
      <c r="AJ84" s="40"/>
      <c r="AK84" s="40"/>
      <c r="AL84" s="40"/>
      <c r="AM84" s="40"/>
      <c r="AN84" s="40"/>
      <c r="AO84" s="40"/>
      <c r="AP84" s="40"/>
      <c r="AQ84" s="40"/>
      <c r="AR84" s="40"/>
      <c r="AS84" s="40"/>
      <c r="AT84" s="40"/>
      <c r="AU84" s="40"/>
      <c r="AV84" s="40"/>
      <c r="AW84" s="40"/>
      <c r="AX84" s="40"/>
      <c r="AY84" s="40"/>
      <c r="AZ84" s="40"/>
      <c r="BA84" s="40"/>
      <c r="BB84" s="40"/>
      <c r="BC84" s="40"/>
      <c r="BD84" s="40"/>
      <c r="BE84" s="40"/>
      <c r="BF84" s="40"/>
      <c r="BG84" s="40"/>
      <c r="BH84" s="40"/>
      <c r="BI84" s="40"/>
      <c r="BJ84" s="40"/>
      <c r="BK84" s="40"/>
      <c r="BL84" s="40"/>
      <c r="BM84" s="40"/>
      <c r="BN84" s="40"/>
      <c r="BO84" s="40"/>
      <c r="BP84" s="40"/>
      <c r="BQ84" s="40"/>
      <c r="BR84" s="40"/>
      <c r="BS84" s="40"/>
      <c r="BT84" s="40"/>
      <c r="BU84" s="40"/>
      <c r="BV84" s="40"/>
      <c r="BW84" s="40"/>
      <c r="BX84" s="40"/>
      <c r="BY84" s="40"/>
      <c r="BZ84" s="40"/>
      <c r="CA84" s="40"/>
      <c r="CB84" s="40"/>
      <c r="CC84" s="40"/>
      <c r="CD84" s="40"/>
      <c r="CE84" s="40"/>
      <c r="CF84" s="40"/>
      <c r="CG84" s="40"/>
      <c r="CH84" s="40"/>
      <c r="CI84" s="40"/>
      <c r="CJ84" s="40"/>
      <c r="CK84" s="40"/>
      <c r="CL84" s="40"/>
      <c r="CM84" s="40"/>
      <c r="CN84" s="40"/>
      <c r="CO84" s="40"/>
      <c r="CP84" s="40"/>
      <c r="CQ84" s="40"/>
      <c r="CR84" s="40"/>
      <c r="CS84" s="40"/>
      <c r="CT84" s="40"/>
      <c r="CU84" s="40"/>
      <c r="CV84" s="40"/>
      <c r="CW84" s="40"/>
      <c r="CX84" s="40"/>
      <c r="CY84" s="40"/>
      <c r="CZ84" s="40"/>
      <c r="DA84" s="40"/>
      <c r="DB84" s="40"/>
      <c r="DC84" s="40"/>
      <c r="DD84" s="40"/>
      <c r="DE84" s="40"/>
      <c r="DF84" s="40"/>
      <c r="DG84" s="40"/>
      <c r="DH84" s="40"/>
      <c r="DI84" s="40"/>
      <c r="DJ84" s="40"/>
      <c r="DK84" s="40"/>
      <c r="DL84" s="40"/>
      <c r="DM84" s="40"/>
      <c r="DN84" s="40"/>
      <c r="DO84" s="40"/>
      <c r="DP84" s="40"/>
      <c r="DQ84" s="40"/>
      <c r="DR84" s="40"/>
      <c r="DS84" s="40"/>
      <c r="DT84" s="40"/>
      <c r="DU84" s="40"/>
      <c r="DV84" s="40"/>
      <c r="DW84" s="40"/>
      <c r="DX84" s="40"/>
      <c r="DY84" s="40"/>
      <c r="DZ84" s="40"/>
      <c r="EA84" s="40"/>
      <c r="EB84" s="40"/>
      <c r="EC84" s="40"/>
      <c r="ED84" s="40"/>
      <c r="EE84" s="40"/>
      <c r="EF84" s="40"/>
      <c r="EG84" s="40"/>
      <c r="EH84" s="40"/>
      <c r="EI84" s="40"/>
      <c r="EJ84" s="40"/>
      <c r="EK84" s="40"/>
      <c r="EL84" s="40"/>
      <c r="EM84" s="40"/>
      <c r="EN84" s="40"/>
      <c r="EO84" s="40"/>
      <c r="EP84" s="40"/>
      <c r="EQ84" s="40"/>
      <c r="ER84" s="40"/>
      <c r="ES84" s="40"/>
      <c r="ET84" s="40"/>
      <c r="EU84" s="40"/>
      <c r="EV84" s="40"/>
      <c r="EW84" s="40"/>
      <c r="EX84" s="40"/>
      <c r="EY84" s="40"/>
      <c r="EZ84" s="40"/>
      <c r="FA84" s="40"/>
      <c r="FB84" s="40"/>
      <c r="FC84" s="40"/>
      <c r="FD84" s="40"/>
      <c r="FE84" s="40"/>
      <c r="FF84" s="40"/>
      <c r="FG84" s="40"/>
      <c r="FH84" s="40"/>
      <c r="FI84" s="40"/>
      <c r="FJ84" s="40"/>
      <c r="FK84" s="40"/>
      <c r="FL84" s="40"/>
      <c r="FM84" s="40"/>
      <c r="FN84" s="40"/>
      <c r="FO84" s="40"/>
      <c r="FP84" s="40"/>
      <c r="FQ84" s="40"/>
      <c r="FR84" s="40"/>
      <c r="FS84" s="40"/>
      <c r="FT84" s="40"/>
      <c r="FU84" s="40"/>
      <c r="FV84" s="40"/>
      <c r="FW84" s="40"/>
      <c r="FX84" s="40"/>
      <c r="FY84" s="40"/>
      <c r="FZ84" s="40"/>
      <c r="GA84" s="40"/>
      <c r="GB84" s="40"/>
      <c r="GC84" s="40"/>
      <c r="GD84" s="40"/>
      <c r="GE84" s="40"/>
      <c r="GF84" s="40"/>
      <c r="GG84" s="40"/>
      <c r="GH84" s="40"/>
      <c r="GI84" s="40"/>
      <c r="GJ84" s="40"/>
      <c r="GK84" s="40"/>
      <c r="GL84" s="40"/>
      <c r="GM84" s="40"/>
      <c r="GN84" s="40"/>
      <c r="GO84" s="40"/>
      <c r="GP84" s="40"/>
      <c r="GQ84" s="40"/>
      <c r="GR84" s="40"/>
      <c r="GS84" s="40"/>
      <c r="GT84" s="40"/>
      <c r="GU84" s="40"/>
      <c r="GV84" s="40"/>
      <c r="GW84" s="40"/>
      <c r="GX84" s="40"/>
      <c r="GY84" s="40"/>
      <c r="GZ84" s="40"/>
      <c r="HA84" s="40"/>
      <c r="HB84" s="40"/>
      <c r="HC84" s="40"/>
      <c r="HD84" s="40"/>
      <c r="HE84" s="40"/>
      <c r="HF84" s="40"/>
      <c r="HG84" s="40"/>
      <c r="HH84" s="40"/>
      <c r="HI84" s="40"/>
      <c r="HJ84" s="40"/>
      <c r="HK84" s="40"/>
      <c r="HL84" s="40"/>
      <c r="HM84" s="40"/>
      <c r="HN84" s="40"/>
      <c r="HO84" s="40"/>
      <c r="HP84" s="40"/>
      <c r="HQ84" s="40"/>
      <c r="HR84" s="40"/>
      <c r="HS84" s="40"/>
      <c r="HT84" s="40"/>
      <c r="HU84" s="40"/>
      <c r="HV84" s="40"/>
      <c r="HW84" s="40"/>
      <c r="HX84" s="40"/>
      <c r="HY84" s="40"/>
      <c r="HZ84" s="40"/>
      <c r="IA84" s="40"/>
      <c r="IB84" s="40"/>
      <c r="IC84" s="40"/>
      <c r="ID84" s="40"/>
      <c r="IE84" s="40"/>
      <c r="IF84" s="40"/>
      <c r="IG84" s="40"/>
      <c r="IH84" s="40"/>
      <c r="II84" s="40"/>
      <c r="IJ84" s="40"/>
      <c r="IK84" s="40"/>
      <c r="IL84" s="40"/>
      <c r="IM84" s="40"/>
      <c r="IN84" s="40"/>
      <c r="IO84" s="40"/>
      <c r="IP84" s="40"/>
      <c r="IQ84" s="40"/>
      <c r="IR84" s="40"/>
      <c r="IS84" s="40"/>
      <c r="IT84" s="40"/>
      <c r="IU84" s="40"/>
      <c r="IV84" s="40"/>
    </row>
    <row r="85" spans="2:256" ht="16.5" customHeight="1" x14ac:dyDescent="0.25">
      <c r="B85" s="47" t="s">
        <v>73</v>
      </c>
      <c r="C85" s="297" t="s">
        <v>69</v>
      </c>
      <c r="D85" s="298"/>
      <c r="E85" s="265">
        <v>0</v>
      </c>
      <c r="F85" s="160">
        <v>0</v>
      </c>
      <c r="G85" s="160">
        <v>0</v>
      </c>
      <c r="H85" s="160">
        <v>0</v>
      </c>
      <c r="I85" s="160">
        <v>0</v>
      </c>
      <c r="J85" s="160">
        <v>0</v>
      </c>
      <c r="K85" s="160">
        <v>0</v>
      </c>
      <c r="L85" s="160">
        <v>0</v>
      </c>
      <c r="M85" s="160">
        <v>0</v>
      </c>
      <c r="N85" s="160">
        <v>0</v>
      </c>
      <c r="O85" s="160">
        <v>0</v>
      </c>
      <c r="P85" s="161">
        <v>0</v>
      </c>
      <c r="Q85" s="40"/>
      <c r="R85"/>
      <c r="S85"/>
      <c r="T85"/>
      <c r="U85"/>
      <c r="V85" s="40"/>
      <c r="W85" s="40"/>
      <c r="X85" s="40"/>
      <c r="Y85" s="40"/>
      <c r="Z85" s="40"/>
      <c r="AA85" s="40"/>
      <c r="AB85" s="40"/>
      <c r="AC85" s="40"/>
      <c r="AD85" s="40"/>
      <c r="AE85" s="40"/>
      <c r="AF85" s="40"/>
      <c r="AG85" s="40"/>
      <c r="AH85" s="40"/>
      <c r="AI85" s="40"/>
      <c r="AJ85" s="40"/>
      <c r="AK85" s="40"/>
      <c r="AL85" s="40"/>
      <c r="AM85" s="40"/>
      <c r="AN85" s="40"/>
      <c r="AO85" s="40"/>
      <c r="AP85" s="40"/>
      <c r="AQ85" s="40"/>
      <c r="AR85" s="40"/>
      <c r="AS85" s="40"/>
      <c r="AT85" s="40"/>
      <c r="AU85" s="40"/>
      <c r="AV85" s="40"/>
      <c r="AW85" s="40"/>
      <c r="AX85" s="40"/>
      <c r="AY85" s="40"/>
      <c r="AZ85" s="40"/>
      <c r="BA85" s="40"/>
      <c r="BB85" s="40"/>
      <c r="BC85" s="40"/>
      <c r="BD85" s="40"/>
      <c r="BE85" s="40"/>
      <c r="BF85" s="40"/>
      <c r="BG85" s="40"/>
      <c r="BH85" s="40"/>
      <c r="BI85" s="40"/>
      <c r="BJ85" s="40"/>
      <c r="BK85" s="40"/>
      <c r="BL85" s="40"/>
      <c r="BM85" s="40"/>
      <c r="BN85" s="40"/>
      <c r="BO85" s="40"/>
      <c r="BP85" s="40"/>
      <c r="BQ85" s="40"/>
      <c r="BR85" s="40"/>
      <c r="BS85" s="40"/>
      <c r="BT85" s="40"/>
      <c r="BU85" s="40"/>
      <c r="BV85" s="40"/>
      <c r="BW85" s="40"/>
      <c r="BX85" s="40"/>
      <c r="BY85" s="40"/>
      <c r="BZ85" s="40"/>
      <c r="CA85" s="40"/>
      <c r="CB85" s="40"/>
      <c r="CC85" s="40"/>
      <c r="CD85" s="40"/>
      <c r="CE85" s="40"/>
      <c r="CF85" s="40"/>
      <c r="CG85" s="40"/>
      <c r="CH85" s="40"/>
      <c r="CI85" s="40"/>
      <c r="CJ85" s="40"/>
      <c r="CK85" s="40"/>
      <c r="CL85" s="40"/>
      <c r="CM85" s="40"/>
      <c r="CN85" s="40"/>
      <c r="CO85" s="40"/>
      <c r="CP85" s="40"/>
      <c r="CQ85" s="40"/>
      <c r="CR85" s="40"/>
      <c r="CS85" s="40"/>
      <c r="CT85" s="40"/>
      <c r="CU85" s="40"/>
      <c r="CV85" s="40"/>
      <c r="CW85" s="40"/>
      <c r="CX85" s="40"/>
      <c r="CY85" s="40"/>
      <c r="CZ85" s="40"/>
      <c r="DA85" s="40"/>
      <c r="DB85" s="40"/>
      <c r="DC85" s="40"/>
      <c r="DD85" s="40"/>
      <c r="DE85" s="40"/>
      <c r="DF85" s="40"/>
      <c r="DG85" s="40"/>
      <c r="DH85" s="40"/>
      <c r="DI85" s="40"/>
      <c r="DJ85" s="40"/>
      <c r="DK85" s="40"/>
      <c r="DL85" s="40"/>
      <c r="DM85" s="40"/>
      <c r="DN85" s="40"/>
      <c r="DO85" s="40"/>
      <c r="DP85" s="40"/>
      <c r="DQ85" s="40"/>
      <c r="DR85" s="40"/>
      <c r="DS85" s="40"/>
      <c r="DT85" s="40"/>
      <c r="DU85" s="40"/>
      <c r="DV85" s="40"/>
      <c r="DW85" s="40"/>
      <c r="DX85" s="40"/>
      <c r="DY85" s="40"/>
      <c r="DZ85" s="40"/>
      <c r="EA85" s="40"/>
      <c r="EB85" s="40"/>
      <c r="EC85" s="40"/>
      <c r="ED85" s="40"/>
      <c r="EE85" s="40"/>
      <c r="EF85" s="40"/>
      <c r="EG85" s="40"/>
      <c r="EH85" s="40"/>
      <c r="EI85" s="40"/>
      <c r="EJ85" s="40"/>
      <c r="EK85" s="40"/>
      <c r="EL85" s="40"/>
      <c r="EM85" s="40"/>
      <c r="EN85" s="40"/>
      <c r="EO85" s="40"/>
      <c r="EP85" s="40"/>
      <c r="EQ85" s="40"/>
      <c r="ER85" s="40"/>
      <c r="ES85" s="40"/>
      <c r="ET85" s="40"/>
      <c r="EU85" s="40"/>
      <c r="EV85" s="40"/>
      <c r="EW85" s="40"/>
      <c r="EX85" s="40"/>
      <c r="EY85" s="40"/>
      <c r="EZ85" s="40"/>
      <c r="FA85" s="40"/>
      <c r="FB85" s="40"/>
      <c r="FC85" s="40"/>
      <c r="FD85" s="40"/>
      <c r="FE85" s="40"/>
      <c r="FF85" s="40"/>
      <c r="FG85" s="40"/>
      <c r="FH85" s="40"/>
      <c r="FI85" s="40"/>
      <c r="FJ85" s="40"/>
      <c r="FK85" s="40"/>
      <c r="FL85" s="40"/>
      <c r="FM85" s="40"/>
      <c r="FN85" s="40"/>
      <c r="FO85" s="40"/>
      <c r="FP85" s="40"/>
      <c r="FQ85" s="40"/>
      <c r="FR85" s="40"/>
      <c r="FS85" s="40"/>
      <c r="FT85" s="40"/>
      <c r="FU85" s="40"/>
      <c r="FV85" s="40"/>
      <c r="FW85" s="40"/>
      <c r="FX85" s="40"/>
      <c r="FY85" s="40"/>
      <c r="FZ85" s="40"/>
      <c r="GA85" s="40"/>
      <c r="GB85" s="40"/>
      <c r="GC85" s="40"/>
      <c r="GD85" s="40"/>
      <c r="GE85" s="40"/>
      <c r="GF85" s="40"/>
      <c r="GG85" s="40"/>
      <c r="GH85" s="40"/>
      <c r="GI85" s="40"/>
      <c r="GJ85" s="40"/>
      <c r="GK85" s="40"/>
      <c r="GL85" s="40"/>
      <c r="GM85" s="40"/>
      <c r="GN85" s="40"/>
      <c r="GO85" s="40"/>
      <c r="GP85" s="40"/>
      <c r="GQ85" s="40"/>
      <c r="GR85" s="40"/>
      <c r="GS85" s="40"/>
      <c r="GT85" s="40"/>
      <c r="GU85" s="40"/>
      <c r="GV85" s="40"/>
      <c r="GW85" s="40"/>
      <c r="GX85" s="40"/>
      <c r="GY85" s="40"/>
      <c r="GZ85" s="40"/>
      <c r="HA85" s="40"/>
      <c r="HB85" s="40"/>
      <c r="HC85" s="40"/>
      <c r="HD85" s="40"/>
      <c r="HE85" s="40"/>
      <c r="HF85" s="40"/>
      <c r="HG85" s="40"/>
      <c r="HH85" s="40"/>
      <c r="HI85" s="40"/>
      <c r="HJ85" s="40"/>
      <c r="HK85" s="40"/>
      <c r="HL85" s="40"/>
      <c r="HM85" s="40"/>
      <c r="HN85" s="40"/>
      <c r="HO85" s="40"/>
      <c r="HP85" s="40"/>
      <c r="HQ85" s="40"/>
      <c r="HR85" s="40"/>
      <c r="HS85" s="40"/>
      <c r="HT85" s="40"/>
      <c r="HU85" s="40"/>
      <c r="HV85" s="40"/>
      <c r="HW85" s="40"/>
      <c r="HX85" s="40"/>
      <c r="HY85" s="40"/>
      <c r="HZ85" s="40"/>
      <c r="IA85" s="40"/>
      <c r="IB85" s="40"/>
      <c r="IC85" s="40"/>
      <c r="ID85" s="40"/>
      <c r="IE85" s="40"/>
      <c r="IF85" s="40"/>
      <c r="IG85" s="40"/>
      <c r="IH85" s="40"/>
      <c r="II85" s="40"/>
      <c r="IJ85" s="40"/>
      <c r="IK85" s="40"/>
      <c r="IL85" s="40"/>
      <c r="IM85" s="40"/>
      <c r="IN85" s="40"/>
      <c r="IO85" s="40"/>
      <c r="IP85" s="40"/>
      <c r="IQ85" s="40"/>
      <c r="IR85" s="40"/>
      <c r="IS85" s="40"/>
      <c r="IT85" s="40"/>
      <c r="IU85" s="40"/>
      <c r="IV85" s="40"/>
    </row>
    <row r="86" spans="2:256" ht="16.5" customHeight="1" x14ac:dyDescent="0.25">
      <c r="B86" s="48"/>
      <c r="C86" s="297" t="s">
        <v>70</v>
      </c>
      <c r="D86" s="298"/>
      <c r="E86" s="279">
        <v>0</v>
      </c>
      <c r="F86" s="191">
        <v>0</v>
      </c>
      <c r="G86" s="191">
        <v>0</v>
      </c>
      <c r="H86" s="191">
        <v>0</v>
      </c>
      <c r="I86" s="191">
        <v>0</v>
      </c>
      <c r="J86" s="191">
        <v>0</v>
      </c>
      <c r="K86" s="191">
        <v>0</v>
      </c>
      <c r="L86" s="191">
        <v>0</v>
      </c>
      <c r="M86" s="191">
        <v>0</v>
      </c>
      <c r="N86" s="191">
        <v>0</v>
      </c>
      <c r="O86" s="191">
        <v>0</v>
      </c>
      <c r="P86" s="192">
        <v>0</v>
      </c>
      <c r="Q86" s="40"/>
      <c r="R86"/>
      <c r="S86"/>
      <c r="T86"/>
      <c r="U86"/>
      <c r="V86" s="40"/>
      <c r="W86" s="40"/>
      <c r="X86" s="40"/>
      <c r="Y86" s="40"/>
      <c r="Z86" s="40"/>
      <c r="AA86" s="40"/>
      <c r="AB86" s="40"/>
      <c r="AC86" s="40"/>
      <c r="AD86" s="40"/>
      <c r="AE86" s="40"/>
      <c r="AF86" s="40"/>
      <c r="AG86" s="40"/>
      <c r="AH86" s="40"/>
      <c r="AI86" s="40"/>
      <c r="AJ86" s="40"/>
      <c r="AK86" s="40"/>
      <c r="AL86" s="40"/>
      <c r="AM86" s="40"/>
      <c r="AN86" s="40"/>
      <c r="AO86" s="40"/>
      <c r="AP86" s="40"/>
      <c r="AQ86" s="40"/>
      <c r="AR86" s="40"/>
      <c r="AS86" s="40"/>
      <c r="AT86" s="40"/>
      <c r="AU86" s="40"/>
      <c r="AV86" s="40"/>
      <c r="AW86" s="40"/>
      <c r="AX86" s="40"/>
      <c r="AY86" s="40"/>
      <c r="AZ86" s="40"/>
      <c r="BA86" s="40"/>
      <c r="BB86" s="40"/>
      <c r="BC86" s="40"/>
      <c r="BD86" s="40"/>
      <c r="BE86" s="40"/>
      <c r="BF86" s="40"/>
      <c r="BG86" s="40"/>
      <c r="BH86" s="40"/>
      <c r="BI86" s="40"/>
      <c r="BJ86" s="40"/>
      <c r="BK86" s="40"/>
      <c r="BL86" s="40"/>
      <c r="BM86" s="40"/>
      <c r="BN86" s="40"/>
      <c r="BO86" s="40"/>
      <c r="BP86" s="40"/>
      <c r="BQ86" s="40"/>
      <c r="BR86" s="40"/>
      <c r="BS86" s="40"/>
      <c r="BT86" s="40"/>
      <c r="BU86" s="40"/>
      <c r="BV86" s="40"/>
      <c r="BW86" s="40"/>
      <c r="BX86" s="40"/>
      <c r="BY86" s="40"/>
      <c r="BZ86" s="40"/>
      <c r="CA86" s="40"/>
      <c r="CB86" s="40"/>
      <c r="CC86" s="40"/>
      <c r="CD86" s="40"/>
      <c r="CE86" s="40"/>
      <c r="CF86" s="40"/>
      <c r="CG86" s="40"/>
      <c r="CH86" s="40"/>
      <c r="CI86" s="40"/>
      <c r="CJ86" s="40"/>
      <c r="CK86" s="40"/>
      <c r="CL86" s="40"/>
      <c r="CM86" s="40"/>
      <c r="CN86" s="40"/>
      <c r="CO86" s="40"/>
      <c r="CP86" s="40"/>
      <c r="CQ86" s="40"/>
      <c r="CR86" s="40"/>
      <c r="CS86" s="40"/>
      <c r="CT86" s="40"/>
      <c r="CU86" s="40"/>
      <c r="CV86" s="40"/>
      <c r="CW86" s="40"/>
      <c r="CX86" s="40"/>
      <c r="CY86" s="40"/>
      <c r="CZ86" s="40"/>
      <c r="DA86" s="40"/>
      <c r="DB86" s="40"/>
      <c r="DC86" s="40"/>
      <c r="DD86" s="40"/>
      <c r="DE86" s="40"/>
      <c r="DF86" s="40"/>
      <c r="DG86" s="40"/>
      <c r="DH86" s="40"/>
      <c r="DI86" s="40"/>
      <c r="DJ86" s="40"/>
      <c r="DK86" s="40"/>
      <c r="DL86" s="40"/>
      <c r="DM86" s="40"/>
      <c r="DN86" s="40"/>
      <c r="DO86" s="40"/>
      <c r="DP86" s="40"/>
      <c r="DQ86" s="40"/>
      <c r="DR86" s="40"/>
      <c r="DS86" s="40"/>
      <c r="DT86" s="40"/>
      <c r="DU86" s="40"/>
      <c r="DV86" s="40"/>
      <c r="DW86" s="40"/>
      <c r="DX86" s="40"/>
      <c r="DY86" s="40"/>
      <c r="DZ86" s="40"/>
      <c r="EA86" s="40"/>
      <c r="EB86" s="40"/>
      <c r="EC86" s="40"/>
      <c r="ED86" s="40"/>
      <c r="EE86" s="40"/>
      <c r="EF86" s="40"/>
      <c r="EG86" s="40"/>
      <c r="EH86" s="40"/>
      <c r="EI86" s="40"/>
      <c r="EJ86" s="40"/>
      <c r="EK86" s="40"/>
      <c r="EL86" s="40"/>
      <c r="EM86" s="40"/>
      <c r="EN86" s="40"/>
      <c r="EO86" s="40"/>
      <c r="EP86" s="40"/>
      <c r="EQ86" s="40"/>
      <c r="ER86" s="40"/>
      <c r="ES86" s="40"/>
      <c r="ET86" s="40"/>
      <c r="EU86" s="40"/>
      <c r="EV86" s="40"/>
      <c r="EW86" s="40"/>
      <c r="EX86" s="40"/>
      <c r="EY86" s="40"/>
      <c r="EZ86" s="40"/>
      <c r="FA86" s="40"/>
      <c r="FB86" s="40"/>
      <c r="FC86" s="40"/>
      <c r="FD86" s="40"/>
      <c r="FE86" s="40"/>
      <c r="FF86" s="40"/>
      <c r="FG86" s="40"/>
      <c r="FH86" s="40"/>
      <c r="FI86" s="40"/>
      <c r="FJ86" s="40"/>
      <c r="FK86" s="40"/>
      <c r="FL86" s="40"/>
      <c r="FM86" s="40"/>
      <c r="FN86" s="40"/>
      <c r="FO86" s="40"/>
      <c r="FP86" s="40"/>
      <c r="FQ86" s="40"/>
      <c r="FR86" s="40"/>
      <c r="FS86" s="40"/>
      <c r="FT86" s="40"/>
      <c r="FU86" s="40"/>
      <c r="FV86" s="40"/>
      <c r="FW86" s="40"/>
      <c r="FX86" s="40"/>
      <c r="FY86" s="40"/>
      <c r="FZ86" s="40"/>
      <c r="GA86" s="40"/>
      <c r="GB86" s="40"/>
      <c r="GC86" s="40"/>
      <c r="GD86" s="40"/>
      <c r="GE86" s="40"/>
      <c r="GF86" s="40"/>
      <c r="GG86" s="40"/>
      <c r="GH86" s="40"/>
      <c r="GI86" s="40"/>
      <c r="GJ86" s="40"/>
      <c r="GK86" s="40"/>
      <c r="GL86" s="40"/>
      <c r="GM86" s="40"/>
      <c r="GN86" s="40"/>
      <c r="GO86" s="40"/>
      <c r="GP86" s="40"/>
      <c r="GQ86" s="40"/>
      <c r="GR86" s="40"/>
      <c r="GS86" s="40"/>
      <c r="GT86" s="40"/>
      <c r="GU86" s="40"/>
      <c r="GV86" s="40"/>
      <c r="GW86" s="40"/>
      <c r="GX86" s="40"/>
      <c r="GY86" s="40"/>
      <c r="GZ86" s="40"/>
      <c r="HA86" s="40"/>
      <c r="HB86" s="40"/>
      <c r="HC86" s="40"/>
      <c r="HD86" s="40"/>
      <c r="HE86" s="40"/>
      <c r="HF86" s="40"/>
      <c r="HG86" s="40"/>
      <c r="HH86" s="40"/>
      <c r="HI86" s="40"/>
      <c r="HJ86" s="40"/>
      <c r="HK86" s="40"/>
      <c r="HL86" s="40"/>
      <c r="HM86" s="40"/>
      <c r="HN86" s="40"/>
      <c r="HO86" s="40"/>
      <c r="HP86" s="40"/>
      <c r="HQ86" s="40"/>
      <c r="HR86" s="40"/>
      <c r="HS86" s="40"/>
      <c r="HT86" s="40"/>
      <c r="HU86" s="40"/>
      <c r="HV86" s="40"/>
      <c r="HW86" s="40"/>
      <c r="HX86" s="40"/>
      <c r="HY86" s="40"/>
      <c r="HZ86" s="40"/>
      <c r="IA86" s="40"/>
      <c r="IB86" s="40"/>
      <c r="IC86" s="40"/>
      <c r="ID86" s="40"/>
      <c r="IE86" s="40"/>
      <c r="IF86" s="40"/>
      <c r="IG86" s="40"/>
      <c r="IH86" s="40"/>
      <c r="II86" s="40"/>
      <c r="IJ86" s="40"/>
      <c r="IK86" s="40"/>
      <c r="IL86" s="40"/>
      <c r="IM86" s="40"/>
      <c r="IN86" s="40"/>
      <c r="IO86" s="40"/>
      <c r="IP86" s="40"/>
      <c r="IQ86" s="40"/>
      <c r="IR86" s="40"/>
      <c r="IS86" s="40"/>
      <c r="IT86" s="40"/>
      <c r="IU86" s="40"/>
      <c r="IV86" s="40"/>
    </row>
    <row r="87" spans="2:256" ht="16.5" customHeight="1" x14ac:dyDescent="0.25">
      <c r="B87" s="49"/>
      <c r="C87" s="297"/>
      <c r="D87" s="298"/>
      <c r="E87" s="281"/>
      <c r="F87" s="196"/>
      <c r="G87" s="196"/>
      <c r="H87" s="196"/>
      <c r="I87" s="196"/>
      <c r="J87" s="196"/>
      <c r="K87" s="196"/>
      <c r="L87" s="196"/>
      <c r="M87" s="196"/>
      <c r="N87" s="196"/>
      <c r="O87" s="196"/>
      <c r="P87" s="197"/>
      <c r="Q87" s="40"/>
      <c r="R87"/>
      <c r="S87"/>
      <c r="T87"/>
      <c r="U87"/>
    </row>
    <row r="88" spans="2:256" ht="16.5" customHeight="1" x14ac:dyDescent="0.25">
      <c r="B88" s="50" t="s">
        <v>74</v>
      </c>
      <c r="C88" s="297" t="s">
        <v>60</v>
      </c>
      <c r="D88" s="298"/>
      <c r="E88" s="268">
        <f t="shared" ref="E88:P88" si="11">E76*E77+E79*E80+E82*E83+E85*E86</f>
        <v>0</v>
      </c>
      <c r="F88" s="166">
        <f t="shared" si="11"/>
        <v>0</v>
      </c>
      <c r="G88" s="166">
        <f t="shared" si="11"/>
        <v>0</v>
      </c>
      <c r="H88" s="166">
        <f t="shared" si="11"/>
        <v>0</v>
      </c>
      <c r="I88" s="166">
        <f t="shared" si="11"/>
        <v>0</v>
      </c>
      <c r="J88" s="166">
        <f t="shared" si="11"/>
        <v>0</v>
      </c>
      <c r="K88" s="166">
        <f t="shared" si="11"/>
        <v>0</v>
      </c>
      <c r="L88" s="166">
        <f t="shared" si="11"/>
        <v>0</v>
      </c>
      <c r="M88" s="166">
        <f t="shared" si="11"/>
        <v>0</v>
      </c>
      <c r="N88" s="166">
        <f t="shared" si="11"/>
        <v>0</v>
      </c>
      <c r="O88" s="166">
        <f t="shared" si="11"/>
        <v>0</v>
      </c>
      <c r="P88" s="193">
        <f t="shared" si="11"/>
        <v>0</v>
      </c>
      <c r="Q88" s="40"/>
      <c r="R88"/>
      <c r="S88"/>
      <c r="T88"/>
      <c r="U88"/>
      <c r="V88" s="39"/>
      <c r="W88" s="39"/>
    </row>
    <row r="89" spans="2:256" ht="16.5" customHeight="1" x14ac:dyDescent="0.25">
      <c r="B89" s="48"/>
      <c r="C89" s="297"/>
      <c r="D89" s="298"/>
      <c r="E89" s="268"/>
      <c r="F89" s="166"/>
      <c r="G89" s="166"/>
      <c r="H89" s="166"/>
      <c r="I89" s="166"/>
      <c r="J89" s="166"/>
      <c r="K89" s="166"/>
      <c r="L89" s="166"/>
      <c r="M89" s="166"/>
      <c r="N89" s="166"/>
      <c r="O89" s="166"/>
      <c r="P89" s="193"/>
      <c r="Q89" s="39"/>
      <c r="R89"/>
      <c r="S89"/>
      <c r="T89"/>
      <c r="U89"/>
    </row>
    <row r="90" spans="2:256" ht="16.5" customHeight="1" x14ac:dyDescent="0.25">
      <c r="B90" s="25" t="s">
        <v>75</v>
      </c>
      <c r="C90" s="297"/>
      <c r="D90" s="298"/>
      <c r="E90" s="263"/>
      <c r="F90" s="156"/>
      <c r="G90" s="156"/>
      <c r="H90" s="156"/>
      <c r="I90" s="156"/>
      <c r="J90" s="156"/>
      <c r="K90" s="156"/>
      <c r="L90" s="156"/>
      <c r="M90" s="156"/>
      <c r="N90" s="156"/>
      <c r="O90" s="156"/>
      <c r="P90" s="157"/>
      <c r="R90"/>
      <c r="S90"/>
      <c r="T90"/>
      <c r="U90"/>
    </row>
    <row r="91" spans="2:256" ht="16.5" customHeight="1" x14ac:dyDescent="0.25">
      <c r="B91" s="47" t="s">
        <v>76</v>
      </c>
      <c r="C91" s="297" t="s">
        <v>69</v>
      </c>
      <c r="D91" s="298"/>
      <c r="E91" s="265">
        <v>0</v>
      </c>
      <c r="F91" s="160">
        <v>0</v>
      </c>
      <c r="G91" s="160">
        <v>0</v>
      </c>
      <c r="H91" s="160">
        <v>0</v>
      </c>
      <c r="I91" s="160">
        <v>0</v>
      </c>
      <c r="J91" s="160">
        <v>0</v>
      </c>
      <c r="K91" s="160">
        <v>0</v>
      </c>
      <c r="L91" s="160">
        <v>0</v>
      </c>
      <c r="M91" s="160">
        <v>0</v>
      </c>
      <c r="N91" s="160">
        <v>0</v>
      </c>
      <c r="O91" s="160">
        <v>0</v>
      </c>
      <c r="P91" s="161">
        <v>0</v>
      </c>
      <c r="R91"/>
      <c r="S91"/>
      <c r="T91"/>
      <c r="U91"/>
    </row>
    <row r="92" spans="2:256" s="46" customFormat="1" ht="16.5" customHeight="1" x14ac:dyDescent="0.25">
      <c r="B92" s="48"/>
      <c r="C92" s="297" t="s">
        <v>70</v>
      </c>
      <c r="D92" s="298"/>
      <c r="E92" s="279">
        <v>0</v>
      </c>
      <c r="F92" s="191">
        <v>0</v>
      </c>
      <c r="G92" s="191">
        <v>0</v>
      </c>
      <c r="H92" s="191">
        <v>0</v>
      </c>
      <c r="I92" s="191">
        <v>0</v>
      </c>
      <c r="J92" s="191">
        <v>0</v>
      </c>
      <c r="K92" s="191">
        <v>0</v>
      </c>
      <c r="L92" s="191">
        <v>0</v>
      </c>
      <c r="M92" s="191">
        <v>0</v>
      </c>
      <c r="N92" s="191">
        <v>0</v>
      </c>
      <c r="O92" s="191">
        <v>0</v>
      </c>
      <c r="P92" s="192">
        <v>0</v>
      </c>
      <c r="Q92" s="6"/>
      <c r="R92"/>
      <c r="S92"/>
      <c r="T92"/>
      <c r="U92"/>
    </row>
    <row r="93" spans="2:256" s="51" customFormat="1" ht="16.5" customHeight="1" x14ac:dyDescent="0.25">
      <c r="B93" s="48"/>
      <c r="C93" s="297"/>
      <c r="D93" s="298"/>
      <c r="E93" s="268"/>
      <c r="F93" s="166"/>
      <c r="G93" s="166"/>
      <c r="H93" s="166"/>
      <c r="I93" s="166"/>
      <c r="J93" s="166"/>
      <c r="K93" s="166"/>
      <c r="L93" s="166"/>
      <c r="M93" s="166"/>
      <c r="N93" s="166"/>
      <c r="O93" s="166"/>
      <c r="P93" s="193"/>
      <c r="Q93" s="46"/>
      <c r="R93"/>
      <c r="S93"/>
      <c r="T93"/>
      <c r="U93"/>
    </row>
    <row r="94" spans="2:256" s="51" customFormat="1" ht="16.5" customHeight="1" x14ac:dyDescent="0.25">
      <c r="B94" s="47" t="s">
        <v>77</v>
      </c>
      <c r="C94" s="297" t="s">
        <v>69</v>
      </c>
      <c r="D94" s="298"/>
      <c r="E94" s="265">
        <v>0</v>
      </c>
      <c r="F94" s="160">
        <v>0</v>
      </c>
      <c r="G94" s="160">
        <v>0</v>
      </c>
      <c r="H94" s="160">
        <v>0</v>
      </c>
      <c r="I94" s="160">
        <v>0</v>
      </c>
      <c r="J94" s="160">
        <v>0</v>
      </c>
      <c r="K94" s="160">
        <v>0</v>
      </c>
      <c r="L94" s="160">
        <v>0</v>
      </c>
      <c r="M94" s="160">
        <v>0</v>
      </c>
      <c r="N94" s="160">
        <v>0</v>
      </c>
      <c r="O94" s="160">
        <v>0</v>
      </c>
      <c r="P94" s="161">
        <v>0</v>
      </c>
      <c r="R94"/>
      <c r="S94"/>
      <c r="T94"/>
      <c r="U94"/>
    </row>
    <row r="95" spans="2:256" s="51" customFormat="1" ht="16.5" customHeight="1" x14ac:dyDescent="0.25">
      <c r="B95" s="48"/>
      <c r="C95" s="297" t="s">
        <v>70</v>
      </c>
      <c r="D95" s="298"/>
      <c r="E95" s="279">
        <v>0</v>
      </c>
      <c r="F95" s="191">
        <v>0</v>
      </c>
      <c r="G95" s="191">
        <v>0</v>
      </c>
      <c r="H95" s="191">
        <v>0</v>
      </c>
      <c r="I95" s="191">
        <v>0</v>
      </c>
      <c r="J95" s="191">
        <v>0</v>
      </c>
      <c r="K95" s="191">
        <v>0</v>
      </c>
      <c r="L95" s="191">
        <v>0</v>
      </c>
      <c r="M95" s="191">
        <v>0</v>
      </c>
      <c r="N95" s="191">
        <v>0</v>
      </c>
      <c r="O95" s="191">
        <v>0</v>
      </c>
      <c r="P95" s="192">
        <v>0</v>
      </c>
      <c r="R95"/>
      <c r="S95"/>
      <c r="T95"/>
      <c r="U95"/>
    </row>
    <row r="96" spans="2:256" s="51" customFormat="1" ht="16.5" customHeight="1" x14ac:dyDescent="0.25">
      <c r="B96" s="33"/>
      <c r="C96" s="297"/>
      <c r="D96" s="298"/>
      <c r="E96" s="281"/>
      <c r="F96" s="196"/>
      <c r="G96" s="196"/>
      <c r="H96" s="196"/>
      <c r="I96" s="196"/>
      <c r="J96" s="196"/>
      <c r="K96" s="196"/>
      <c r="L96" s="196"/>
      <c r="M96" s="196"/>
      <c r="N96" s="196"/>
      <c r="O96" s="196"/>
      <c r="P96" s="197"/>
      <c r="R96"/>
      <c r="S96"/>
      <c r="T96"/>
      <c r="U96"/>
    </row>
    <row r="97" spans="2:21" s="51" customFormat="1" ht="16.5" customHeight="1" x14ac:dyDescent="0.25">
      <c r="B97" s="50" t="s">
        <v>78</v>
      </c>
      <c r="C97" s="297" t="s">
        <v>60</v>
      </c>
      <c r="D97" s="298"/>
      <c r="E97" s="268">
        <f>E91*E92+E94*E95</f>
        <v>0</v>
      </c>
      <c r="F97" s="166">
        <f t="shared" ref="F97:P97" si="12">F91*F92+F94*F95</f>
        <v>0</v>
      </c>
      <c r="G97" s="166">
        <f t="shared" si="12"/>
        <v>0</v>
      </c>
      <c r="H97" s="166">
        <f t="shared" si="12"/>
        <v>0</v>
      </c>
      <c r="I97" s="166">
        <f t="shared" si="12"/>
        <v>0</v>
      </c>
      <c r="J97" s="166">
        <f t="shared" si="12"/>
        <v>0</v>
      </c>
      <c r="K97" s="166">
        <f t="shared" si="12"/>
        <v>0</v>
      </c>
      <c r="L97" s="166">
        <f t="shared" si="12"/>
        <v>0</v>
      </c>
      <c r="M97" s="166">
        <f t="shared" si="12"/>
        <v>0</v>
      </c>
      <c r="N97" s="166">
        <f t="shared" si="12"/>
        <v>0</v>
      </c>
      <c r="O97" s="166">
        <f t="shared" si="12"/>
        <v>0</v>
      </c>
      <c r="P97" s="193">
        <f t="shared" si="12"/>
        <v>0</v>
      </c>
      <c r="R97"/>
      <c r="S97"/>
      <c r="T97"/>
      <c r="U97"/>
    </row>
    <row r="98" spans="2:21" s="51" customFormat="1" ht="16.5" customHeight="1" x14ac:dyDescent="0.25">
      <c r="B98" s="52" t="s">
        <v>79</v>
      </c>
      <c r="C98" s="297"/>
      <c r="D98" s="298"/>
      <c r="E98" s="282"/>
      <c r="F98" s="198"/>
      <c r="G98" s="198"/>
      <c r="H98" s="198"/>
      <c r="I98" s="198"/>
      <c r="J98" s="198"/>
      <c r="K98" s="198"/>
      <c r="L98" s="198"/>
      <c r="M98" s="198"/>
      <c r="N98" s="198"/>
      <c r="O98" s="198"/>
      <c r="P98" s="199"/>
      <c r="R98"/>
      <c r="S98"/>
      <c r="T98"/>
      <c r="U98"/>
    </row>
    <row r="99" spans="2:21" s="46" customFormat="1" ht="16.5" customHeight="1" x14ac:dyDescent="0.25">
      <c r="B99" s="30" t="s">
        <v>80</v>
      </c>
      <c r="C99" s="297" t="s">
        <v>60</v>
      </c>
      <c r="D99" s="298"/>
      <c r="E99" s="269">
        <f t="shared" ref="E99:P99" si="13">E66+E97+E88-E33</f>
        <v>0</v>
      </c>
      <c r="F99" s="169">
        <f t="shared" si="13"/>
        <v>0</v>
      </c>
      <c r="G99" s="169">
        <f t="shared" si="13"/>
        <v>0</v>
      </c>
      <c r="H99" s="169">
        <f t="shared" si="13"/>
        <v>0</v>
      </c>
      <c r="I99" s="169">
        <f t="shared" si="13"/>
        <v>0</v>
      </c>
      <c r="J99" s="169">
        <f t="shared" si="13"/>
        <v>0</v>
      </c>
      <c r="K99" s="169">
        <f t="shared" si="13"/>
        <v>0</v>
      </c>
      <c r="L99" s="169">
        <f t="shared" si="13"/>
        <v>0</v>
      </c>
      <c r="M99" s="169">
        <f t="shared" si="13"/>
        <v>0</v>
      </c>
      <c r="N99" s="169">
        <f t="shared" si="13"/>
        <v>0</v>
      </c>
      <c r="O99" s="169">
        <f t="shared" si="13"/>
        <v>0</v>
      </c>
      <c r="P99" s="170">
        <f t="shared" si="13"/>
        <v>0</v>
      </c>
      <c r="Q99" s="51"/>
      <c r="R99"/>
      <c r="S99"/>
      <c r="T99"/>
      <c r="U99"/>
    </row>
    <row r="100" spans="2:21" s="46" customFormat="1" ht="16.5" customHeight="1" x14ac:dyDescent="0.25">
      <c r="B100" s="13"/>
      <c r="C100" s="297" t="s">
        <v>36</v>
      </c>
      <c r="D100" s="298"/>
      <c r="E100" s="269" t="str">
        <f>IFERROR(E99/E14,"0")</f>
        <v>0</v>
      </c>
      <c r="F100" s="169" t="str">
        <f t="shared" ref="F100:P100" si="14">IFERROR(F99/F14,"0")</f>
        <v>0</v>
      </c>
      <c r="G100" s="169" t="str">
        <f t="shared" si="14"/>
        <v>0</v>
      </c>
      <c r="H100" s="169" t="str">
        <f t="shared" si="14"/>
        <v>0</v>
      </c>
      <c r="I100" s="169" t="str">
        <f t="shared" si="14"/>
        <v>0</v>
      </c>
      <c r="J100" s="169" t="str">
        <f t="shared" si="14"/>
        <v>0</v>
      </c>
      <c r="K100" s="169" t="str">
        <f t="shared" si="14"/>
        <v>0</v>
      </c>
      <c r="L100" s="169" t="str">
        <f t="shared" si="14"/>
        <v>0</v>
      </c>
      <c r="M100" s="169" t="str">
        <f t="shared" si="14"/>
        <v>0</v>
      </c>
      <c r="N100" s="169" t="str">
        <f t="shared" si="14"/>
        <v>0</v>
      </c>
      <c r="O100" s="169" t="str">
        <f t="shared" si="14"/>
        <v>0</v>
      </c>
      <c r="P100" s="170" t="str">
        <f t="shared" si="14"/>
        <v>0</v>
      </c>
      <c r="R100"/>
      <c r="S100"/>
      <c r="T100"/>
      <c r="U100"/>
    </row>
    <row r="101" spans="2:21" s="46" customFormat="1" ht="16.5" customHeight="1" thickBot="1" x14ac:dyDescent="0.3">
      <c r="B101" s="30"/>
      <c r="C101" s="297"/>
      <c r="D101" s="298"/>
      <c r="E101" s="263"/>
      <c r="F101" s="156"/>
      <c r="G101" s="156"/>
      <c r="H101" s="156"/>
      <c r="I101" s="156"/>
      <c r="J101" s="156"/>
      <c r="K101" s="156"/>
      <c r="L101" s="156"/>
      <c r="M101" s="156"/>
      <c r="N101" s="156"/>
      <c r="O101" s="156"/>
      <c r="P101" s="157"/>
      <c r="R101"/>
      <c r="S101"/>
      <c r="T101"/>
      <c r="U101"/>
    </row>
    <row r="102" spans="2:21" s="54" customFormat="1" ht="26.25" customHeight="1" thickBot="1" x14ac:dyDescent="0.3">
      <c r="B102" s="53" t="s">
        <v>81</v>
      </c>
      <c r="C102" s="299" t="s">
        <v>66</v>
      </c>
      <c r="D102" s="300"/>
      <c r="E102" s="143" t="str">
        <f>IFERROR(E10+((E99*E7)/E14)-((E72*E73)/E14),"0")</f>
        <v>0</v>
      </c>
      <c r="F102" s="200" t="str">
        <f>IFERROR((E102+(F99*F7)/F14)-((F72*F73)/F14),"0")</f>
        <v>0</v>
      </c>
      <c r="G102" s="200" t="str">
        <f t="shared" ref="G102:P102" si="15">IFERROR((F102+(G99*G7)/G14)-((G72*G73)/G14),"0")</f>
        <v>0</v>
      </c>
      <c r="H102" s="200" t="str">
        <f t="shared" si="15"/>
        <v>0</v>
      </c>
      <c r="I102" s="200" t="str">
        <f t="shared" si="15"/>
        <v>0</v>
      </c>
      <c r="J102" s="200" t="str">
        <f t="shared" si="15"/>
        <v>0</v>
      </c>
      <c r="K102" s="200" t="str">
        <f t="shared" si="15"/>
        <v>0</v>
      </c>
      <c r="L102" s="200" t="str">
        <f t="shared" si="15"/>
        <v>0</v>
      </c>
      <c r="M102" s="200" t="str">
        <f t="shared" si="15"/>
        <v>0</v>
      </c>
      <c r="N102" s="200" t="str">
        <f t="shared" si="15"/>
        <v>0</v>
      </c>
      <c r="O102" s="200" t="str">
        <f t="shared" si="15"/>
        <v>0</v>
      </c>
      <c r="P102" s="201" t="str">
        <f t="shared" si="15"/>
        <v>0</v>
      </c>
      <c r="R102" s="55"/>
      <c r="S102" s="55"/>
      <c r="T102" s="55"/>
      <c r="U102" s="55"/>
    </row>
    <row r="103" spans="2:21" s="54" customFormat="1" ht="17.25" customHeight="1" thickTop="1" x14ac:dyDescent="0.25">
      <c r="B103" s="56"/>
      <c r="C103" s="57"/>
      <c r="D103" s="57"/>
      <c r="E103" s="253"/>
      <c r="F103" s="58"/>
      <c r="G103" s="58"/>
      <c r="H103" s="58"/>
      <c r="I103" s="58"/>
      <c r="J103" s="58"/>
      <c r="K103" s="58"/>
      <c r="L103" s="58"/>
      <c r="M103" s="58"/>
      <c r="N103" s="58"/>
      <c r="O103" s="58"/>
      <c r="P103" s="58"/>
      <c r="R103" s="55"/>
      <c r="S103" s="55"/>
      <c r="T103" s="55"/>
      <c r="U103" s="55"/>
    </row>
    <row r="104" spans="2:21" ht="16.5" thickBot="1" x14ac:dyDescent="0.3">
      <c r="E104" s="283"/>
      <c r="F104" s="59"/>
      <c r="G104" s="59"/>
      <c r="H104" s="59"/>
      <c r="I104" s="59"/>
      <c r="J104" s="59"/>
      <c r="K104" s="59"/>
      <c r="L104" s="59"/>
      <c r="M104" s="59"/>
      <c r="N104" s="59"/>
      <c r="O104" s="59"/>
      <c r="P104" s="59"/>
      <c r="R104"/>
      <c r="S104"/>
      <c r="T104"/>
      <c r="U104"/>
    </row>
    <row r="105" spans="2:21" ht="16.5" customHeight="1" thickTop="1" x14ac:dyDescent="0.25">
      <c r="B105" s="60" t="s">
        <v>82</v>
      </c>
      <c r="C105" s="61"/>
      <c r="D105" s="301"/>
      <c r="E105" s="302"/>
      <c r="R105"/>
      <c r="S105"/>
      <c r="T105"/>
      <c r="U105"/>
    </row>
    <row r="106" spans="2:21" ht="28.5" customHeight="1" x14ac:dyDescent="0.25">
      <c r="B106" s="303" t="s">
        <v>83</v>
      </c>
      <c r="C106" s="304"/>
      <c r="D106" s="304"/>
      <c r="E106" s="305"/>
      <c r="R106"/>
      <c r="S106"/>
      <c r="T106"/>
      <c r="U106"/>
    </row>
    <row r="107" spans="2:21" ht="16.5" customHeight="1" x14ac:dyDescent="0.25">
      <c r="B107" s="25" t="s">
        <v>84</v>
      </c>
      <c r="C107" s="12"/>
      <c r="D107" s="295"/>
      <c r="E107" s="296"/>
      <c r="R107"/>
      <c r="S107"/>
      <c r="T107"/>
      <c r="U107"/>
    </row>
    <row r="108" spans="2:21" ht="16.5" customHeight="1" x14ac:dyDescent="0.25">
      <c r="B108" s="33" t="s">
        <v>85</v>
      </c>
      <c r="C108" s="144">
        <f>E12</f>
        <v>0</v>
      </c>
      <c r="D108" s="293" t="s">
        <v>64</v>
      </c>
      <c r="E108" s="294"/>
      <c r="R108"/>
      <c r="S108"/>
      <c r="T108"/>
      <c r="U108"/>
    </row>
    <row r="109" spans="2:21" ht="16.5" customHeight="1" x14ac:dyDescent="0.25">
      <c r="B109" s="33" t="s">
        <v>86</v>
      </c>
      <c r="C109" s="144">
        <f>SUMPRODUCT(E14:P14,E$7:P$7)/SUM(E7:P7)</f>
        <v>0</v>
      </c>
      <c r="D109" s="293" t="s">
        <v>64</v>
      </c>
      <c r="E109" s="294"/>
      <c r="J109" s="39"/>
      <c r="K109" s="39"/>
      <c r="L109" s="39"/>
      <c r="M109" s="39"/>
      <c r="N109" s="39"/>
      <c r="O109" s="39"/>
      <c r="P109" s="39"/>
      <c r="R109"/>
      <c r="S109"/>
      <c r="T109"/>
      <c r="U109"/>
    </row>
    <row r="110" spans="2:21" ht="16.5" customHeight="1" x14ac:dyDescent="0.25">
      <c r="B110" s="33" t="s">
        <v>87</v>
      </c>
      <c r="C110" s="145">
        <f>SUMPRODUCT(E35:P35,E$7:P$7)/SUM(E7:P7)</f>
        <v>0</v>
      </c>
      <c r="D110" s="293" t="s">
        <v>88</v>
      </c>
      <c r="E110" s="294"/>
      <c r="J110" s="39"/>
      <c r="K110" s="39"/>
      <c r="L110" s="39"/>
      <c r="M110" s="39"/>
      <c r="N110" s="39"/>
      <c r="O110" s="39"/>
      <c r="P110" s="39"/>
      <c r="R110"/>
      <c r="S110"/>
      <c r="T110"/>
      <c r="U110"/>
    </row>
    <row r="111" spans="2:21" ht="16.5" customHeight="1" x14ac:dyDescent="0.25">
      <c r="B111" s="33"/>
      <c r="C111" s="146"/>
      <c r="D111" s="293"/>
      <c r="E111" s="294"/>
      <c r="H111" s="39"/>
      <c r="I111" s="39"/>
      <c r="J111" s="39"/>
      <c r="K111" s="39"/>
      <c r="L111" s="39"/>
      <c r="M111" s="39"/>
      <c r="N111" s="39"/>
      <c r="O111" s="39"/>
      <c r="P111" s="39"/>
      <c r="R111"/>
      <c r="S111"/>
      <c r="T111"/>
      <c r="U111"/>
    </row>
    <row r="112" spans="2:21" ht="16.5" customHeight="1" x14ac:dyDescent="0.25">
      <c r="B112" s="25" t="s">
        <v>89</v>
      </c>
      <c r="C112" s="146"/>
      <c r="D112" s="293"/>
      <c r="E112" s="294"/>
    </row>
    <row r="113" spans="2:5" ht="16.5" customHeight="1" x14ac:dyDescent="0.2">
      <c r="B113" s="33" t="s">
        <v>90</v>
      </c>
      <c r="C113" s="144">
        <f>SUMPRODUCT(E40:P40,E$7:P$7)/1000</f>
        <v>0</v>
      </c>
      <c r="D113" s="293" t="s">
        <v>91</v>
      </c>
      <c r="E113" s="294"/>
    </row>
    <row r="114" spans="2:5" ht="16.5" customHeight="1" x14ac:dyDescent="0.2">
      <c r="B114" s="33" t="s">
        <v>92</v>
      </c>
      <c r="C114" s="147" t="str">
        <f>IFERROR(SUM(E43:P43)/E12,"0")</f>
        <v>0</v>
      </c>
      <c r="D114" s="62" t="s">
        <v>93</v>
      </c>
      <c r="E114" s="284"/>
    </row>
    <row r="115" spans="2:5" ht="16.5" customHeight="1" x14ac:dyDescent="0.2">
      <c r="B115" s="63" t="s">
        <v>94</v>
      </c>
      <c r="C115" s="144" t="str">
        <f>IFERROR(C113+(SUMPRODUCT(E63:P63,E$7:P$7)/1000)/E12,"0")</f>
        <v>0</v>
      </c>
      <c r="D115" s="293" t="s">
        <v>91</v>
      </c>
      <c r="E115" s="294"/>
    </row>
    <row r="116" spans="2:5" ht="16.5" customHeight="1" x14ac:dyDescent="0.2">
      <c r="B116" s="63" t="s">
        <v>95</v>
      </c>
      <c r="C116" s="147" t="str">
        <f>IFERROR(((C115-C113)*1000)/C114,"0")</f>
        <v>0</v>
      </c>
      <c r="D116" s="62" t="s">
        <v>41</v>
      </c>
      <c r="E116" s="284"/>
    </row>
    <row r="117" spans="2:5" ht="16.5" customHeight="1" x14ac:dyDescent="0.2">
      <c r="B117" s="33"/>
      <c r="C117" s="148"/>
      <c r="D117" s="293"/>
      <c r="E117" s="294"/>
    </row>
    <row r="118" spans="2:5" ht="16.5" customHeight="1" x14ac:dyDescent="0.2">
      <c r="B118" s="33" t="s">
        <v>96</v>
      </c>
      <c r="C118" s="149">
        <f>SUMPRODUCT(E72:P72,E73:P73)/1000</f>
        <v>0</v>
      </c>
      <c r="D118" s="293" t="s">
        <v>97</v>
      </c>
      <c r="E118" s="294"/>
    </row>
    <row r="119" spans="2:5" ht="16.5" customHeight="1" x14ac:dyDescent="0.25">
      <c r="B119" s="33" t="s">
        <v>98</v>
      </c>
      <c r="C119" s="286">
        <v>0.2</v>
      </c>
      <c r="D119" s="293"/>
      <c r="E119" s="294"/>
    </row>
    <row r="120" spans="2:5" ht="16.5" customHeight="1" x14ac:dyDescent="0.2">
      <c r="B120" s="33" t="s">
        <v>99</v>
      </c>
      <c r="C120" s="149">
        <f>C118*(1-C119)</f>
        <v>0</v>
      </c>
      <c r="D120" s="293" t="s">
        <v>97</v>
      </c>
      <c r="E120" s="294"/>
    </row>
    <row r="121" spans="2:5" ht="16.5" customHeight="1" x14ac:dyDescent="0.2">
      <c r="B121" s="33"/>
      <c r="C121" s="146"/>
      <c r="D121" s="293"/>
      <c r="E121" s="294"/>
    </row>
    <row r="122" spans="2:5" ht="16.5" customHeight="1" x14ac:dyDescent="0.25">
      <c r="B122" s="25" t="s">
        <v>100</v>
      </c>
      <c r="C122" s="146"/>
      <c r="D122" s="293"/>
      <c r="E122" s="294"/>
    </row>
    <row r="123" spans="2:5" ht="16.5" customHeight="1" x14ac:dyDescent="0.2">
      <c r="B123" s="33" t="str">
        <f>B76</f>
        <v>Supplement 1:</v>
      </c>
      <c r="C123" s="144">
        <f>SUMPRODUCT(E76:P76,E$7:P$7)/1000</f>
        <v>0</v>
      </c>
      <c r="D123" s="293" t="s">
        <v>97</v>
      </c>
      <c r="E123" s="294"/>
    </row>
    <row r="124" spans="2:5" ht="16.5" customHeight="1" x14ac:dyDescent="0.2">
      <c r="B124" s="33" t="str">
        <f>B79</f>
        <v>Supplement 2:</v>
      </c>
      <c r="C124" s="144">
        <f>SUMPRODUCT(E79:P79,E$7:P$7)/1000</f>
        <v>0</v>
      </c>
      <c r="D124" s="293" t="s">
        <v>97</v>
      </c>
      <c r="E124" s="294"/>
    </row>
    <row r="125" spans="2:5" ht="16.5" customHeight="1" x14ac:dyDescent="0.2">
      <c r="B125" s="33" t="str">
        <f>B82</f>
        <v>Supplement 3:</v>
      </c>
      <c r="C125" s="144">
        <f>SUMPRODUCT(E82:P82,E$7:P$7)/1000</f>
        <v>0</v>
      </c>
      <c r="D125" s="293" t="s">
        <v>97</v>
      </c>
      <c r="E125" s="294"/>
    </row>
    <row r="126" spans="2:5" ht="16.5" customHeight="1" x14ac:dyDescent="0.2">
      <c r="B126" s="33" t="str">
        <f>B85</f>
        <v>Supplement 4:</v>
      </c>
      <c r="C126" s="144">
        <f>SUMPRODUCT(E85:P85,E$7:P$7)/1000</f>
        <v>0</v>
      </c>
      <c r="D126" s="293" t="s">
        <v>97</v>
      </c>
      <c r="E126" s="294"/>
    </row>
    <row r="127" spans="2:5" ht="16.5" customHeight="1" x14ac:dyDescent="0.2">
      <c r="B127" s="33" t="s">
        <v>101</v>
      </c>
      <c r="C127" s="144">
        <f>SUM(C123:C126)</f>
        <v>0</v>
      </c>
      <c r="D127" s="293" t="s">
        <v>97</v>
      </c>
      <c r="E127" s="294"/>
    </row>
    <row r="128" spans="2:5" ht="16.5" customHeight="1" x14ac:dyDescent="0.2">
      <c r="B128" s="33" t="s">
        <v>102</v>
      </c>
      <c r="C128" s="145" t="str">
        <f>IFERROR(C127/C109,"0")</f>
        <v>0</v>
      </c>
      <c r="D128" s="293" t="s">
        <v>91</v>
      </c>
      <c r="E128" s="294"/>
    </row>
    <row r="129" spans="2:5" ht="16.5" customHeight="1" x14ac:dyDescent="0.2">
      <c r="B129" s="33" t="s">
        <v>103</v>
      </c>
      <c r="C129" s="150">
        <f>IF(C127&gt;0,(SUMPRODUCT(E88:P88,E$7:P$7)/1000)/C127,0)</f>
        <v>0</v>
      </c>
      <c r="D129" s="293"/>
      <c r="E129" s="294"/>
    </row>
    <row r="130" spans="2:5" ht="16.5" customHeight="1" x14ac:dyDescent="0.2">
      <c r="B130" s="33" t="s">
        <v>104</v>
      </c>
      <c r="C130" s="151">
        <f>C128*C129</f>
        <v>0</v>
      </c>
      <c r="D130" s="293" t="s">
        <v>91</v>
      </c>
      <c r="E130" s="294"/>
    </row>
    <row r="131" spans="2:5" ht="16.5" customHeight="1" x14ac:dyDescent="0.2">
      <c r="B131" s="33"/>
      <c r="C131" s="146"/>
      <c r="D131" s="293"/>
      <c r="E131" s="294"/>
    </row>
    <row r="132" spans="2:5" ht="16.5" customHeight="1" x14ac:dyDescent="0.25">
      <c r="B132" s="25" t="s">
        <v>105</v>
      </c>
      <c r="C132" s="146"/>
      <c r="D132" s="293"/>
      <c r="E132" s="294"/>
    </row>
    <row r="133" spans="2:5" ht="16.5" customHeight="1" x14ac:dyDescent="0.2">
      <c r="B133" s="33" t="str">
        <f>B91</f>
        <v>Crop 1</v>
      </c>
      <c r="C133" s="144">
        <f>SUMPRODUCT(E91:P91,E$7:P$7)/1000</f>
        <v>0</v>
      </c>
      <c r="D133" s="293" t="s">
        <v>97</v>
      </c>
      <c r="E133" s="294"/>
    </row>
    <row r="134" spans="2:5" ht="16.5" customHeight="1" x14ac:dyDescent="0.2">
      <c r="B134" s="33" t="str">
        <f>B94</f>
        <v>Crop 2</v>
      </c>
      <c r="C134" s="144">
        <f>SUMPRODUCT(E94:P94,E$7:P$7)/1000</f>
        <v>0</v>
      </c>
      <c r="D134" s="293" t="s">
        <v>97</v>
      </c>
      <c r="E134" s="294"/>
    </row>
    <row r="135" spans="2:5" ht="16.5" customHeight="1" x14ac:dyDescent="0.2">
      <c r="B135" s="33" t="s">
        <v>106</v>
      </c>
      <c r="C135" s="144">
        <f>SUM(C133:C134)</f>
        <v>0</v>
      </c>
      <c r="D135" s="293" t="s">
        <v>97</v>
      </c>
      <c r="E135" s="294"/>
    </row>
    <row r="136" spans="2:5" ht="16.5" customHeight="1" x14ac:dyDescent="0.2">
      <c r="B136" s="33" t="s">
        <v>107</v>
      </c>
      <c r="C136" s="145" t="str">
        <f>IFERROR(C135/C109,"0")</f>
        <v>0</v>
      </c>
      <c r="D136" s="293" t="s">
        <v>91</v>
      </c>
      <c r="E136" s="294"/>
    </row>
    <row r="137" spans="2:5" ht="16.5" customHeight="1" x14ac:dyDescent="0.2">
      <c r="B137" s="33" t="s">
        <v>108</v>
      </c>
      <c r="C137" s="150">
        <f>IF(C135&gt;0,(SUMPRODUCT(E97:P97,E$7:P$7)/1000)/C135,0)</f>
        <v>0</v>
      </c>
      <c r="D137" s="293"/>
      <c r="E137" s="294"/>
    </row>
    <row r="138" spans="2:5" ht="16.5" customHeight="1" x14ac:dyDescent="0.2">
      <c r="B138" s="33" t="s">
        <v>109</v>
      </c>
      <c r="C138" s="151">
        <f>C136*C137</f>
        <v>0</v>
      </c>
      <c r="D138" s="293" t="s">
        <v>91</v>
      </c>
      <c r="E138" s="294"/>
    </row>
    <row r="139" spans="2:5" ht="16.5" customHeight="1" thickBot="1" x14ac:dyDescent="0.25">
      <c r="B139" s="64"/>
      <c r="C139" s="65"/>
      <c r="D139" s="291"/>
      <c r="E139" s="292"/>
    </row>
    <row r="140" spans="2:5" ht="15.75" thickTop="1" x14ac:dyDescent="0.2"/>
    <row r="146" ht="16.5" customHeight="1" x14ac:dyDescent="0.2"/>
  </sheetData>
  <sheetProtection algorithmName="SHA-512" hashValue="1oDMXwKQkDycqdN2q3HrAB7AaHTkt+69cyLPR8doh17LTOTYhAKPQElMgyEdYcUUPcIRsbjZ88gXDjJWc4utrA==" saltValue="bMGOHamhsLpw+lxxK2NSxw==" spinCount="100000" sheet="1" objects="1" scenarios="1"/>
  <mergeCells count="133">
    <mergeCell ref="C8:D8"/>
    <mergeCell ref="C9:D9"/>
    <mergeCell ref="C10:D10"/>
    <mergeCell ref="C11:D11"/>
    <mergeCell ref="C12:D12"/>
    <mergeCell ref="C13:D13"/>
    <mergeCell ref="C3:D3"/>
    <mergeCell ref="H3:I3"/>
    <mergeCell ref="C4:D4"/>
    <mergeCell ref="H4:I4"/>
    <mergeCell ref="C6:D6"/>
    <mergeCell ref="B7:D7"/>
    <mergeCell ref="C20:D20"/>
    <mergeCell ref="C21:D21"/>
    <mergeCell ref="C22:D22"/>
    <mergeCell ref="C23:D23"/>
    <mergeCell ref="C24:D24"/>
    <mergeCell ref="C25:D25"/>
    <mergeCell ref="C14:D14"/>
    <mergeCell ref="C15:D15"/>
    <mergeCell ref="C16:D16"/>
    <mergeCell ref="C17:D17"/>
    <mergeCell ref="C18:D18"/>
    <mergeCell ref="C19:D19"/>
    <mergeCell ref="C32:D32"/>
    <mergeCell ref="C33:D33"/>
    <mergeCell ref="C34:D34"/>
    <mergeCell ref="C35:D35"/>
    <mergeCell ref="C36:D36"/>
    <mergeCell ref="C37:D37"/>
    <mergeCell ref="C26:D26"/>
    <mergeCell ref="C27:D27"/>
    <mergeCell ref="C28:D28"/>
    <mergeCell ref="C29:D29"/>
    <mergeCell ref="C30:D30"/>
    <mergeCell ref="C31:D31"/>
    <mergeCell ref="C44:D44"/>
    <mergeCell ref="C45:D45"/>
    <mergeCell ref="C46:D46"/>
    <mergeCell ref="C47:D47"/>
    <mergeCell ref="C48:D48"/>
    <mergeCell ref="C50:D50"/>
    <mergeCell ref="C38:D38"/>
    <mergeCell ref="C39:D39"/>
    <mergeCell ref="C40:D40"/>
    <mergeCell ref="C41:D41"/>
    <mergeCell ref="C42:D42"/>
    <mergeCell ref="C43:D43"/>
    <mergeCell ref="C57:D57"/>
    <mergeCell ref="C58:D58"/>
    <mergeCell ref="C59:D59"/>
    <mergeCell ref="C60:D60"/>
    <mergeCell ref="C61:D61"/>
    <mergeCell ref="C62:D62"/>
    <mergeCell ref="C51:D51"/>
    <mergeCell ref="C52:D52"/>
    <mergeCell ref="C53:D53"/>
    <mergeCell ref="C54:D54"/>
    <mergeCell ref="C55:D55"/>
    <mergeCell ref="C56:D56"/>
    <mergeCell ref="C69:D69"/>
    <mergeCell ref="C70:D70"/>
    <mergeCell ref="C71:D71"/>
    <mergeCell ref="C72:D72"/>
    <mergeCell ref="C73:D73"/>
    <mergeCell ref="C74:D74"/>
    <mergeCell ref="C63:D63"/>
    <mergeCell ref="C64:D64"/>
    <mergeCell ref="C65:D65"/>
    <mergeCell ref="C66:D66"/>
    <mergeCell ref="C67:D67"/>
    <mergeCell ref="C68:D68"/>
    <mergeCell ref="C81:D81"/>
    <mergeCell ref="C82:D82"/>
    <mergeCell ref="C83:D83"/>
    <mergeCell ref="C84:D84"/>
    <mergeCell ref="C85:D85"/>
    <mergeCell ref="C86:D86"/>
    <mergeCell ref="C75:D75"/>
    <mergeCell ref="C76:D76"/>
    <mergeCell ref="C77:D77"/>
    <mergeCell ref="C78:D78"/>
    <mergeCell ref="C79:D79"/>
    <mergeCell ref="C80:D80"/>
    <mergeCell ref="C93:D93"/>
    <mergeCell ref="C94:D94"/>
    <mergeCell ref="C95:D95"/>
    <mergeCell ref="C96:D96"/>
    <mergeCell ref="C97:D97"/>
    <mergeCell ref="C98:D98"/>
    <mergeCell ref="C87:D87"/>
    <mergeCell ref="C88:D88"/>
    <mergeCell ref="C89:D89"/>
    <mergeCell ref="C90:D90"/>
    <mergeCell ref="C91:D91"/>
    <mergeCell ref="C92:D92"/>
    <mergeCell ref="D107:E107"/>
    <mergeCell ref="D108:E108"/>
    <mergeCell ref="D109:E109"/>
    <mergeCell ref="D110:E110"/>
    <mergeCell ref="D111:E111"/>
    <mergeCell ref="D112:E112"/>
    <mergeCell ref="C99:D99"/>
    <mergeCell ref="C100:D100"/>
    <mergeCell ref="C101:D101"/>
    <mergeCell ref="C102:D102"/>
    <mergeCell ref="D105:E105"/>
    <mergeCell ref="B106:E106"/>
    <mergeCell ref="D121:E121"/>
    <mergeCell ref="D122:E122"/>
    <mergeCell ref="D123:E123"/>
    <mergeCell ref="D124:E124"/>
    <mergeCell ref="D125:E125"/>
    <mergeCell ref="D126:E126"/>
    <mergeCell ref="D113:E113"/>
    <mergeCell ref="D115:E115"/>
    <mergeCell ref="D117:E117"/>
    <mergeCell ref="D118:E118"/>
    <mergeCell ref="D119:E119"/>
    <mergeCell ref="D120:E120"/>
    <mergeCell ref="D139:E139"/>
    <mergeCell ref="D133:E133"/>
    <mergeCell ref="D134:E134"/>
    <mergeCell ref="D135:E135"/>
    <mergeCell ref="D136:E136"/>
    <mergeCell ref="D137:E137"/>
    <mergeCell ref="D138:E138"/>
    <mergeCell ref="D127:E127"/>
    <mergeCell ref="D128:E128"/>
    <mergeCell ref="D129:E129"/>
    <mergeCell ref="D130:E130"/>
    <mergeCell ref="D131:E131"/>
    <mergeCell ref="D132:E132"/>
  </mergeCells>
  <pageMargins left="0.7" right="0.7" top="0.75" bottom="0.75" header="0.3" footer="0.3"/>
  <pageSetup paperSize="9"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P36"/>
  <sheetViews>
    <sheetView showGridLines="0" zoomScaleNormal="100" workbookViewId="0">
      <selection activeCell="B14" sqref="B14"/>
    </sheetView>
  </sheetViews>
  <sheetFormatPr defaultRowHeight="16.5" customHeight="1" x14ac:dyDescent="0.2"/>
  <cols>
    <col min="1" max="1" width="3.140625" style="129" customWidth="1"/>
    <col min="2" max="2" width="37.85546875" style="129" customWidth="1"/>
    <col min="3" max="15" width="14.28515625" style="129" customWidth="1"/>
    <col min="16" max="257" width="9.140625" style="129"/>
    <col min="258" max="258" width="37.85546875" style="129" customWidth="1"/>
    <col min="259" max="271" width="14.28515625" style="129" customWidth="1"/>
    <col min="272" max="513" width="9.140625" style="129"/>
    <col min="514" max="514" width="37.85546875" style="129" customWidth="1"/>
    <col min="515" max="527" width="14.28515625" style="129" customWidth="1"/>
    <col min="528" max="769" width="9.140625" style="129"/>
    <col min="770" max="770" width="37.85546875" style="129" customWidth="1"/>
    <col min="771" max="783" width="14.28515625" style="129" customWidth="1"/>
    <col min="784" max="1025" width="9.140625" style="129"/>
    <col min="1026" max="1026" width="37.85546875" style="129" customWidth="1"/>
    <col min="1027" max="1039" width="14.28515625" style="129" customWidth="1"/>
    <col min="1040" max="1281" width="9.140625" style="129"/>
    <col min="1282" max="1282" width="37.85546875" style="129" customWidth="1"/>
    <col min="1283" max="1295" width="14.28515625" style="129" customWidth="1"/>
    <col min="1296" max="1537" width="9.140625" style="129"/>
    <col min="1538" max="1538" width="37.85546875" style="129" customWidth="1"/>
    <col min="1539" max="1551" width="14.28515625" style="129" customWidth="1"/>
    <col min="1552" max="1793" width="9.140625" style="129"/>
    <col min="1794" max="1794" width="37.85546875" style="129" customWidth="1"/>
    <col min="1795" max="1807" width="14.28515625" style="129" customWidth="1"/>
    <col min="1808" max="2049" width="9.140625" style="129"/>
    <col min="2050" max="2050" width="37.85546875" style="129" customWidth="1"/>
    <col min="2051" max="2063" width="14.28515625" style="129" customWidth="1"/>
    <col min="2064" max="2305" width="9.140625" style="129"/>
    <col min="2306" max="2306" width="37.85546875" style="129" customWidth="1"/>
    <col min="2307" max="2319" width="14.28515625" style="129" customWidth="1"/>
    <col min="2320" max="2561" width="9.140625" style="129"/>
    <col min="2562" max="2562" width="37.85546875" style="129" customWidth="1"/>
    <col min="2563" max="2575" width="14.28515625" style="129" customWidth="1"/>
    <col min="2576" max="2817" width="9.140625" style="129"/>
    <col min="2818" max="2818" width="37.85546875" style="129" customWidth="1"/>
    <col min="2819" max="2831" width="14.28515625" style="129" customWidth="1"/>
    <col min="2832" max="3073" width="9.140625" style="129"/>
    <col min="3074" max="3074" width="37.85546875" style="129" customWidth="1"/>
    <col min="3075" max="3087" width="14.28515625" style="129" customWidth="1"/>
    <col min="3088" max="3329" width="9.140625" style="129"/>
    <col min="3330" max="3330" width="37.85546875" style="129" customWidth="1"/>
    <col min="3331" max="3343" width="14.28515625" style="129" customWidth="1"/>
    <col min="3344" max="3585" width="9.140625" style="129"/>
    <col min="3586" max="3586" width="37.85546875" style="129" customWidth="1"/>
    <col min="3587" max="3599" width="14.28515625" style="129" customWidth="1"/>
    <col min="3600" max="3841" width="9.140625" style="129"/>
    <col min="3842" max="3842" width="37.85546875" style="129" customWidth="1"/>
    <col min="3843" max="3855" width="14.28515625" style="129" customWidth="1"/>
    <col min="3856" max="4097" width="9.140625" style="129"/>
    <col min="4098" max="4098" width="37.85546875" style="129" customWidth="1"/>
    <col min="4099" max="4111" width="14.28515625" style="129" customWidth="1"/>
    <col min="4112" max="4353" width="9.140625" style="129"/>
    <col min="4354" max="4354" width="37.85546875" style="129" customWidth="1"/>
    <col min="4355" max="4367" width="14.28515625" style="129" customWidth="1"/>
    <col min="4368" max="4609" width="9.140625" style="129"/>
    <col min="4610" max="4610" width="37.85546875" style="129" customWidth="1"/>
    <col min="4611" max="4623" width="14.28515625" style="129" customWidth="1"/>
    <col min="4624" max="4865" width="9.140625" style="129"/>
    <col min="4866" max="4866" width="37.85546875" style="129" customWidth="1"/>
    <col min="4867" max="4879" width="14.28515625" style="129" customWidth="1"/>
    <col min="4880" max="5121" width="9.140625" style="129"/>
    <col min="5122" max="5122" width="37.85546875" style="129" customWidth="1"/>
    <col min="5123" max="5135" width="14.28515625" style="129" customWidth="1"/>
    <col min="5136" max="5377" width="9.140625" style="129"/>
    <col min="5378" max="5378" width="37.85546875" style="129" customWidth="1"/>
    <col min="5379" max="5391" width="14.28515625" style="129" customWidth="1"/>
    <col min="5392" max="5633" width="9.140625" style="129"/>
    <col min="5634" max="5634" width="37.85546875" style="129" customWidth="1"/>
    <col min="5635" max="5647" width="14.28515625" style="129" customWidth="1"/>
    <col min="5648" max="5889" width="9.140625" style="129"/>
    <col min="5890" max="5890" width="37.85546875" style="129" customWidth="1"/>
    <col min="5891" max="5903" width="14.28515625" style="129" customWidth="1"/>
    <col min="5904" max="6145" width="9.140625" style="129"/>
    <col min="6146" max="6146" width="37.85546875" style="129" customWidth="1"/>
    <col min="6147" max="6159" width="14.28515625" style="129" customWidth="1"/>
    <col min="6160" max="6401" width="9.140625" style="129"/>
    <col min="6402" max="6402" width="37.85546875" style="129" customWidth="1"/>
    <col min="6403" max="6415" width="14.28515625" style="129" customWidth="1"/>
    <col min="6416" max="6657" width="9.140625" style="129"/>
    <col min="6658" max="6658" width="37.85546875" style="129" customWidth="1"/>
    <col min="6659" max="6671" width="14.28515625" style="129" customWidth="1"/>
    <col min="6672" max="6913" width="9.140625" style="129"/>
    <col min="6914" max="6914" width="37.85546875" style="129" customWidth="1"/>
    <col min="6915" max="6927" width="14.28515625" style="129" customWidth="1"/>
    <col min="6928" max="7169" width="9.140625" style="129"/>
    <col min="7170" max="7170" width="37.85546875" style="129" customWidth="1"/>
    <col min="7171" max="7183" width="14.28515625" style="129" customWidth="1"/>
    <col min="7184" max="7425" width="9.140625" style="129"/>
    <col min="7426" max="7426" width="37.85546875" style="129" customWidth="1"/>
    <col min="7427" max="7439" width="14.28515625" style="129" customWidth="1"/>
    <col min="7440" max="7681" width="9.140625" style="129"/>
    <col min="7682" max="7682" width="37.85546875" style="129" customWidth="1"/>
    <col min="7683" max="7695" width="14.28515625" style="129" customWidth="1"/>
    <col min="7696" max="7937" width="9.140625" style="129"/>
    <col min="7938" max="7938" width="37.85546875" style="129" customWidth="1"/>
    <col min="7939" max="7951" width="14.28515625" style="129" customWidth="1"/>
    <col min="7952" max="8193" width="9.140625" style="129"/>
    <col min="8194" max="8194" width="37.85546875" style="129" customWidth="1"/>
    <col min="8195" max="8207" width="14.28515625" style="129" customWidth="1"/>
    <col min="8208" max="8449" width="9.140625" style="129"/>
    <col min="8450" max="8450" width="37.85546875" style="129" customWidth="1"/>
    <col min="8451" max="8463" width="14.28515625" style="129" customWidth="1"/>
    <col min="8464" max="8705" width="9.140625" style="129"/>
    <col min="8706" max="8706" width="37.85546875" style="129" customWidth="1"/>
    <col min="8707" max="8719" width="14.28515625" style="129" customWidth="1"/>
    <col min="8720" max="8961" width="9.140625" style="129"/>
    <col min="8962" max="8962" width="37.85546875" style="129" customWidth="1"/>
    <col min="8963" max="8975" width="14.28515625" style="129" customWidth="1"/>
    <col min="8976" max="9217" width="9.140625" style="129"/>
    <col min="9218" max="9218" width="37.85546875" style="129" customWidth="1"/>
    <col min="9219" max="9231" width="14.28515625" style="129" customWidth="1"/>
    <col min="9232" max="9473" width="9.140625" style="129"/>
    <col min="9474" max="9474" width="37.85546875" style="129" customWidth="1"/>
    <col min="9475" max="9487" width="14.28515625" style="129" customWidth="1"/>
    <col min="9488" max="9729" width="9.140625" style="129"/>
    <col min="9730" max="9730" width="37.85546875" style="129" customWidth="1"/>
    <col min="9731" max="9743" width="14.28515625" style="129" customWidth="1"/>
    <col min="9744" max="9985" width="9.140625" style="129"/>
    <col min="9986" max="9986" width="37.85546875" style="129" customWidth="1"/>
    <col min="9987" max="9999" width="14.28515625" style="129" customWidth="1"/>
    <col min="10000" max="10241" width="9.140625" style="129"/>
    <col min="10242" max="10242" width="37.85546875" style="129" customWidth="1"/>
    <col min="10243" max="10255" width="14.28515625" style="129" customWidth="1"/>
    <col min="10256" max="10497" width="9.140625" style="129"/>
    <col min="10498" max="10498" width="37.85546875" style="129" customWidth="1"/>
    <col min="10499" max="10511" width="14.28515625" style="129" customWidth="1"/>
    <col min="10512" max="10753" width="9.140625" style="129"/>
    <col min="10754" max="10754" width="37.85546875" style="129" customWidth="1"/>
    <col min="10755" max="10767" width="14.28515625" style="129" customWidth="1"/>
    <col min="10768" max="11009" width="9.140625" style="129"/>
    <col min="11010" max="11010" width="37.85546875" style="129" customWidth="1"/>
    <col min="11011" max="11023" width="14.28515625" style="129" customWidth="1"/>
    <col min="11024" max="11265" width="9.140625" style="129"/>
    <col min="11266" max="11266" width="37.85546875" style="129" customWidth="1"/>
    <col min="11267" max="11279" width="14.28515625" style="129" customWidth="1"/>
    <col min="11280" max="11521" width="9.140625" style="129"/>
    <col min="11522" max="11522" width="37.85546875" style="129" customWidth="1"/>
    <col min="11523" max="11535" width="14.28515625" style="129" customWidth="1"/>
    <col min="11536" max="11777" width="9.140625" style="129"/>
    <col min="11778" max="11778" width="37.85546875" style="129" customWidth="1"/>
    <col min="11779" max="11791" width="14.28515625" style="129" customWidth="1"/>
    <col min="11792" max="12033" width="9.140625" style="129"/>
    <col min="12034" max="12034" width="37.85546875" style="129" customWidth="1"/>
    <col min="12035" max="12047" width="14.28515625" style="129" customWidth="1"/>
    <col min="12048" max="12289" width="9.140625" style="129"/>
    <col min="12290" max="12290" width="37.85546875" style="129" customWidth="1"/>
    <col min="12291" max="12303" width="14.28515625" style="129" customWidth="1"/>
    <col min="12304" max="12545" width="9.140625" style="129"/>
    <col min="12546" max="12546" width="37.85546875" style="129" customWidth="1"/>
    <col min="12547" max="12559" width="14.28515625" style="129" customWidth="1"/>
    <col min="12560" max="12801" width="9.140625" style="129"/>
    <col min="12802" max="12802" width="37.85546875" style="129" customWidth="1"/>
    <col min="12803" max="12815" width="14.28515625" style="129" customWidth="1"/>
    <col min="12816" max="13057" width="9.140625" style="129"/>
    <col min="13058" max="13058" width="37.85546875" style="129" customWidth="1"/>
    <col min="13059" max="13071" width="14.28515625" style="129" customWidth="1"/>
    <col min="13072" max="13313" width="9.140625" style="129"/>
    <col min="13314" max="13314" width="37.85546875" style="129" customWidth="1"/>
    <col min="13315" max="13327" width="14.28515625" style="129" customWidth="1"/>
    <col min="13328" max="13569" width="9.140625" style="129"/>
    <col min="13570" max="13570" width="37.85546875" style="129" customWidth="1"/>
    <col min="13571" max="13583" width="14.28515625" style="129" customWidth="1"/>
    <col min="13584" max="13825" width="9.140625" style="129"/>
    <col min="13826" max="13826" width="37.85546875" style="129" customWidth="1"/>
    <col min="13827" max="13839" width="14.28515625" style="129" customWidth="1"/>
    <col min="13840" max="14081" width="9.140625" style="129"/>
    <col min="14082" max="14082" width="37.85546875" style="129" customWidth="1"/>
    <col min="14083" max="14095" width="14.28515625" style="129" customWidth="1"/>
    <col min="14096" max="14337" width="9.140625" style="129"/>
    <col min="14338" max="14338" width="37.85546875" style="129" customWidth="1"/>
    <col min="14339" max="14351" width="14.28515625" style="129" customWidth="1"/>
    <col min="14352" max="14593" width="9.140625" style="129"/>
    <col min="14594" max="14594" width="37.85546875" style="129" customWidth="1"/>
    <col min="14595" max="14607" width="14.28515625" style="129" customWidth="1"/>
    <col min="14608" max="14849" width="9.140625" style="129"/>
    <col min="14850" max="14850" width="37.85546875" style="129" customWidth="1"/>
    <col min="14851" max="14863" width="14.28515625" style="129" customWidth="1"/>
    <col min="14864" max="15105" width="9.140625" style="129"/>
    <col min="15106" max="15106" width="37.85546875" style="129" customWidth="1"/>
    <col min="15107" max="15119" width="14.28515625" style="129" customWidth="1"/>
    <col min="15120" max="15361" width="9.140625" style="129"/>
    <col min="15362" max="15362" width="37.85546875" style="129" customWidth="1"/>
    <col min="15363" max="15375" width="14.28515625" style="129" customWidth="1"/>
    <col min="15376" max="15617" width="9.140625" style="129"/>
    <col min="15618" max="15618" width="37.85546875" style="129" customWidth="1"/>
    <col min="15619" max="15631" width="14.28515625" style="129" customWidth="1"/>
    <col min="15632" max="15873" width="9.140625" style="129"/>
    <col min="15874" max="15874" width="37.85546875" style="129" customWidth="1"/>
    <col min="15875" max="15887" width="14.28515625" style="129" customWidth="1"/>
    <col min="15888" max="16129" width="9.140625" style="129"/>
    <col min="16130" max="16130" width="37.85546875" style="129" customWidth="1"/>
    <col min="16131" max="16143" width="14.28515625" style="129" customWidth="1"/>
    <col min="16144" max="16384" width="9.140625" style="129"/>
  </cols>
  <sheetData>
    <row r="1" spans="2:16" ht="58.5" customHeight="1" x14ac:dyDescent="0.2">
      <c r="B1" s="66" t="s">
        <v>123</v>
      </c>
      <c r="C1" s="66"/>
      <c r="D1" s="67"/>
      <c r="E1" s="66"/>
      <c r="F1" s="66"/>
      <c r="G1" s="66"/>
      <c r="H1" s="66"/>
      <c r="I1" s="66"/>
      <c r="J1" s="66"/>
      <c r="K1" s="66"/>
      <c r="L1" s="66"/>
      <c r="M1" s="66"/>
      <c r="N1" s="66"/>
      <c r="O1" s="66"/>
      <c r="P1" s="128"/>
    </row>
    <row r="2" spans="2:16" s="132" customFormat="1" ht="16.5" customHeight="1" x14ac:dyDescent="0.25">
      <c r="B2" s="130"/>
      <c r="C2" s="131" t="s">
        <v>110</v>
      </c>
      <c r="D2" s="131">
        <f>'Feed Budget'!E8</f>
        <v>42551</v>
      </c>
      <c r="E2" s="131">
        <f>'Feed Budget'!F8</f>
        <v>42582</v>
      </c>
      <c r="F2" s="131">
        <f>'Feed Budget'!G8</f>
        <v>42613</v>
      </c>
      <c r="G2" s="131">
        <f>'Feed Budget'!H8</f>
        <v>42643</v>
      </c>
      <c r="H2" s="131">
        <f>'Feed Budget'!I8</f>
        <v>42674</v>
      </c>
      <c r="I2" s="131">
        <f>'Feed Budget'!J8</f>
        <v>42704</v>
      </c>
      <c r="J2" s="131">
        <f>'Feed Budget'!K8</f>
        <v>42735</v>
      </c>
      <c r="K2" s="131">
        <f>'Feed Budget'!L8</f>
        <v>42766</v>
      </c>
      <c r="L2" s="131">
        <f>'Feed Budget'!M8</f>
        <v>42794</v>
      </c>
      <c r="M2" s="131">
        <f>'Feed Budget'!N8</f>
        <v>42825</v>
      </c>
      <c r="N2" s="131">
        <f>'Feed Budget'!O8</f>
        <v>42855</v>
      </c>
      <c r="O2" s="131">
        <f>'Feed Budget'!P8</f>
        <v>42886</v>
      </c>
    </row>
    <row r="3" spans="2:16" s="132" customFormat="1" ht="16.5" customHeight="1" x14ac:dyDescent="0.25">
      <c r="B3" s="132" t="s">
        <v>111</v>
      </c>
      <c r="C3" s="133">
        <f>'Feed Budget'!E10</f>
        <v>0</v>
      </c>
      <c r="D3" s="249" t="str">
        <f>'Feed Budget'!E102</f>
        <v>0</v>
      </c>
      <c r="E3" s="249" t="str">
        <f>'Feed Budget'!F102</f>
        <v>0</v>
      </c>
      <c r="F3" s="249" t="str">
        <f>'Feed Budget'!G102</f>
        <v>0</v>
      </c>
      <c r="G3" s="249" t="str">
        <f>'Feed Budget'!H102</f>
        <v>0</v>
      </c>
      <c r="H3" s="249" t="str">
        <f>'Feed Budget'!I102</f>
        <v>0</v>
      </c>
      <c r="I3" s="249" t="str">
        <f>'Feed Budget'!J102</f>
        <v>0</v>
      </c>
      <c r="J3" s="249" t="str">
        <f>'Feed Budget'!K102</f>
        <v>0</v>
      </c>
      <c r="K3" s="249" t="str">
        <f>'Feed Budget'!L102</f>
        <v>0</v>
      </c>
      <c r="L3" s="249" t="str">
        <f>'Feed Budget'!M102</f>
        <v>0</v>
      </c>
      <c r="M3" s="249" t="str">
        <f>'Feed Budget'!N102</f>
        <v>0</v>
      </c>
      <c r="N3" s="249" t="str">
        <f>'Feed Budget'!O102</f>
        <v>0</v>
      </c>
      <c r="O3" s="249" t="str">
        <f>'Feed Budget'!P102</f>
        <v>0</v>
      </c>
    </row>
    <row r="4" spans="2:16" s="132" customFormat="1" ht="16.5" customHeight="1" x14ac:dyDescent="0.25">
      <c r="B4" s="132" t="s">
        <v>112</v>
      </c>
      <c r="C4" s="133">
        <f>C3</f>
        <v>0</v>
      </c>
      <c r="D4" s="142"/>
      <c r="E4" s="142"/>
      <c r="F4" s="142"/>
      <c r="G4" s="142"/>
      <c r="H4" s="142"/>
      <c r="I4" s="142"/>
      <c r="J4" s="142"/>
      <c r="K4" s="142"/>
      <c r="L4" s="142"/>
      <c r="M4" s="142"/>
      <c r="N4" s="142"/>
      <c r="O4" s="142"/>
    </row>
    <row r="5" spans="2:16" ht="27" customHeight="1" x14ac:dyDescent="0.2">
      <c r="B5" s="134" t="s">
        <v>121</v>
      </c>
    </row>
    <row r="28" spans="2:15" ht="59.25" customHeight="1" x14ac:dyDescent="0.2">
      <c r="B28" s="66" t="s">
        <v>113</v>
      </c>
      <c r="C28" s="66"/>
      <c r="D28" s="67"/>
      <c r="E28" s="66"/>
      <c r="F28" s="66"/>
      <c r="G28" s="66"/>
      <c r="H28" s="66"/>
      <c r="I28" s="66"/>
      <c r="J28" s="66"/>
      <c r="K28" s="66"/>
      <c r="L28" s="66"/>
      <c r="M28" s="66"/>
      <c r="N28" s="66"/>
      <c r="O28" s="66"/>
    </row>
    <row r="29" spans="2:15" ht="16.5" customHeight="1" x14ac:dyDescent="0.25">
      <c r="B29" s="135"/>
      <c r="C29" s="135"/>
      <c r="D29" s="136">
        <f>'Feed Budget'!E8</f>
        <v>42551</v>
      </c>
      <c r="E29" s="136">
        <f>'Feed Budget'!F8</f>
        <v>42582</v>
      </c>
      <c r="F29" s="136">
        <f>'Feed Budget'!G8</f>
        <v>42613</v>
      </c>
      <c r="G29" s="136">
        <f>'Feed Budget'!H8</f>
        <v>42643</v>
      </c>
      <c r="H29" s="136">
        <f>'Feed Budget'!I8</f>
        <v>42674</v>
      </c>
      <c r="I29" s="136">
        <f>'Feed Budget'!J8</f>
        <v>42704</v>
      </c>
      <c r="J29" s="136">
        <f>'Feed Budget'!K8</f>
        <v>42735</v>
      </c>
      <c r="K29" s="136">
        <f>'Feed Budget'!L8</f>
        <v>42766</v>
      </c>
      <c r="L29" s="136">
        <f>'Feed Budget'!M8</f>
        <v>42794</v>
      </c>
      <c r="M29" s="136">
        <f>'Feed Budget'!N8</f>
        <v>42825</v>
      </c>
      <c r="N29" s="136">
        <f>'Feed Budget'!O8</f>
        <v>42855</v>
      </c>
      <c r="O29" s="136">
        <f>'Feed Budget'!P8</f>
        <v>42886</v>
      </c>
    </row>
    <row r="30" spans="2:15" ht="16.5" customHeight="1" x14ac:dyDescent="0.2">
      <c r="B30" s="129" t="s">
        <v>114</v>
      </c>
      <c r="D30" s="137">
        <f>'Feed Budget'!E40</f>
        <v>0</v>
      </c>
      <c r="E30" s="137">
        <f>'Feed Budget'!F40</f>
        <v>0</v>
      </c>
      <c r="F30" s="137">
        <f>'Feed Budget'!G40</f>
        <v>0</v>
      </c>
      <c r="G30" s="137">
        <f>'Feed Budget'!H40</f>
        <v>0</v>
      </c>
      <c r="H30" s="137">
        <f>'Feed Budget'!I40</f>
        <v>0</v>
      </c>
      <c r="I30" s="137">
        <f>'Feed Budget'!J40</f>
        <v>0</v>
      </c>
      <c r="J30" s="137">
        <f>'Feed Budget'!K40</f>
        <v>0</v>
      </c>
      <c r="K30" s="137">
        <f>'Feed Budget'!L40</f>
        <v>0</v>
      </c>
      <c r="L30" s="137">
        <f>'Feed Budget'!M40</f>
        <v>0</v>
      </c>
      <c r="M30" s="137">
        <f>'Feed Budget'!N40</f>
        <v>0</v>
      </c>
      <c r="N30" s="137">
        <f>'Feed Budget'!O40</f>
        <v>0</v>
      </c>
      <c r="O30" s="137">
        <f>'Feed Budget'!P40</f>
        <v>0</v>
      </c>
    </row>
    <row r="31" spans="2:15" ht="16.5" customHeight="1" x14ac:dyDescent="0.2">
      <c r="B31" s="129" t="s">
        <v>115</v>
      </c>
      <c r="D31" s="250" t="str">
        <f>'Feed Budget'!E34</f>
        <v>0</v>
      </c>
      <c r="E31" s="250" t="str">
        <f>'Feed Budget'!F34</f>
        <v>0</v>
      </c>
      <c r="F31" s="250" t="str">
        <f>'Feed Budget'!G34</f>
        <v>0</v>
      </c>
      <c r="G31" s="250" t="str">
        <f>'Feed Budget'!H34</f>
        <v>0</v>
      </c>
      <c r="H31" s="250" t="str">
        <f>'Feed Budget'!I34</f>
        <v>0</v>
      </c>
      <c r="I31" s="250" t="str">
        <f>'Feed Budget'!J34</f>
        <v>0</v>
      </c>
      <c r="J31" s="250" t="str">
        <f>'Feed Budget'!K34</f>
        <v>0</v>
      </c>
      <c r="K31" s="250" t="str">
        <f>'Feed Budget'!L34</f>
        <v>0</v>
      </c>
      <c r="L31" s="250" t="str">
        <f>'Feed Budget'!M34</f>
        <v>0</v>
      </c>
      <c r="M31" s="250" t="str">
        <f>'Feed Budget'!N34</f>
        <v>0</v>
      </c>
      <c r="N31" s="250" t="str">
        <f>'Feed Budget'!O34</f>
        <v>0</v>
      </c>
      <c r="O31" s="250" t="str">
        <f>'Feed Budget'!P34</f>
        <v>0</v>
      </c>
    </row>
    <row r="32" spans="2:15" ht="16.5" customHeight="1" x14ac:dyDescent="0.2">
      <c r="B32" s="129" t="s">
        <v>116</v>
      </c>
      <c r="D32" s="137"/>
      <c r="E32" s="137"/>
      <c r="F32" s="137"/>
      <c r="G32" s="137"/>
      <c r="H32" s="137"/>
      <c r="I32" s="137"/>
      <c r="J32" s="137"/>
      <c r="K32" s="137"/>
      <c r="L32" s="137"/>
      <c r="M32" s="137"/>
      <c r="N32" s="137"/>
      <c r="O32" s="137"/>
    </row>
    <row r="33" spans="2:15" ht="16.5" customHeight="1" x14ac:dyDescent="0.2">
      <c r="B33" s="138" t="s">
        <v>117</v>
      </c>
      <c r="D33" s="137">
        <f>IFERROR(D31-(D34+D35+D36),"0")</f>
        <v>0</v>
      </c>
      <c r="E33" s="137">
        <f t="shared" ref="E33:O33" si="0">IFERROR(E31-(E34+E35+E36),"0")</f>
        <v>0</v>
      </c>
      <c r="F33" s="137">
        <f t="shared" si="0"/>
        <v>0</v>
      </c>
      <c r="G33" s="137">
        <f t="shared" si="0"/>
        <v>0</v>
      </c>
      <c r="H33" s="137">
        <f t="shared" si="0"/>
        <v>0</v>
      </c>
      <c r="I33" s="137">
        <f t="shared" si="0"/>
        <v>0</v>
      </c>
      <c r="J33" s="137">
        <f t="shared" si="0"/>
        <v>0</v>
      </c>
      <c r="K33" s="137">
        <f t="shared" si="0"/>
        <v>0</v>
      </c>
      <c r="L33" s="137">
        <f t="shared" si="0"/>
        <v>0</v>
      </c>
      <c r="M33" s="137">
        <f t="shared" si="0"/>
        <v>0</v>
      </c>
      <c r="N33" s="137">
        <f t="shared" si="0"/>
        <v>0</v>
      </c>
      <c r="O33" s="137">
        <f t="shared" si="0"/>
        <v>0</v>
      </c>
    </row>
    <row r="34" spans="2:15" ht="16.5" customHeight="1" x14ac:dyDescent="0.2">
      <c r="B34" s="138" t="s">
        <v>118</v>
      </c>
      <c r="D34" s="250" t="str">
        <f>IFERROR('Feed Budget'!E63/'Feed Budget'!E14,"0")</f>
        <v>0</v>
      </c>
      <c r="E34" s="250" t="str">
        <f>IFERROR('Feed Budget'!F63/'Feed Budget'!F14,"0")</f>
        <v>0</v>
      </c>
      <c r="F34" s="250" t="str">
        <f>IFERROR('Feed Budget'!G63/'Feed Budget'!G14,"0")</f>
        <v>0</v>
      </c>
      <c r="G34" s="250" t="str">
        <f>IFERROR('Feed Budget'!H63/'Feed Budget'!H14,"0")</f>
        <v>0</v>
      </c>
      <c r="H34" s="250" t="str">
        <f>IFERROR('Feed Budget'!I63/'Feed Budget'!I14,"0")</f>
        <v>0</v>
      </c>
      <c r="I34" s="250" t="str">
        <f>IFERROR('Feed Budget'!J63/'Feed Budget'!J14,"0")</f>
        <v>0</v>
      </c>
      <c r="J34" s="250" t="str">
        <f>IFERROR('Feed Budget'!K63/'Feed Budget'!K14,"0")</f>
        <v>0</v>
      </c>
      <c r="K34" s="250" t="str">
        <f>IFERROR('Feed Budget'!L63/'Feed Budget'!L14,"0")</f>
        <v>0</v>
      </c>
      <c r="L34" s="250" t="str">
        <f>IFERROR('Feed Budget'!M63/'Feed Budget'!M14,"0")</f>
        <v>0</v>
      </c>
      <c r="M34" s="250" t="str">
        <f>IFERROR('Feed Budget'!N63/'Feed Budget'!N14,"0")</f>
        <v>0</v>
      </c>
      <c r="N34" s="250" t="str">
        <f>IFERROR('Feed Budget'!O63/'Feed Budget'!O14,"0")</f>
        <v>0</v>
      </c>
      <c r="O34" s="250" t="str">
        <f>IFERROR('Feed Budget'!P63/'Feed Budget'!P14,"0")</f>
        <v>0</v>
      </c>
    </row>
    <row r="35" spans="2:15" ht="16.5" customHeight="1" x14ac:dyDescent="0.2">
      <c r="B35" s="138" t="s">
        <v>119</v>
      </c>
      <c r="D35" s="250" t="str">
        <f>IFERROR('Feed Budget'!E88/'Feed Budget'!E14,"0")</f>
        <v>0</v>
      </c>
      <c r="E35" s="250" t="str">
        <f>IFERROR('Feed Budget'!F88/'Feed Budget'!F14,"0")</f>
        <v>0</v>
      </c>
      <c r="F35" s="250" t="str">
        <f>IFERROR('Feed Budget'!G88/'Feed Budget'!G14,"0")</f>
        <v>0</v>
      </c>
      <c r="G35" s="250" t="str">
        <f>IFERROR('Feed Budget'!H88/'Feed Budget'!H14,"0")</f>
        <v>0</v>
      </c>
      <c r="H35" s="250" t="str">
        <f>IFERROR('Feed Budget'!I88/'Feed Budget'!I14,"0")</f>
        <v>0</v>
      </c>
      <c r="I35" s="250" t="str">
        <f>IFERROR('Feed Budget'!J88/'Feed Budget'!J14,"0")</f>
        <v>0</v>
      </c>
      <c r="J35" s="250" t="str">
        <f>IFERROR('Feed Budget'!K88/'Feed Budget'!K14,"0")</f>
        <v>0</v>
      </c>
      <c r="K35" s="250" t="str">
        <f>IFERROR('Feed Budget'!L88/'Feed Budget'!L14,"0")</f>
        <v>0</v>
      </c>
      <c r="L35" s="250" t="str">
        <f>IFERROR('Feed Budget'!M88/'Feed Budget'!M14,"0")</f>
        <v>0</v>
      </c>
      <c r="M35" s="250" t="str">
        <f>IFERROR('Feed Budget'!N88/'Feed Budget'!N14,"0")</f>
        <v>0</v>
      </c>
      <c r="N35" s="250" t="str">
        <f>IFERROR('Feed Budget'!O88/'Feed Budget'!O14,"0")</f>
        <v>0</v>
      </c>
      <c r="O35" s="250" t="str">
        <f>IFERROR('Feed Budget'!P88/'Feed Budget'!P14,"0")</f>
        <v>0</v>
      </c>
    </row>
    <row r="36" spans="2:15" ht="16.5" customHeight="1" x14ac:dyDescent="0.2">
      <c r="B36" s="138" t="s">
        <v>120</v>
      </c>
      <c r="D36" s="251" t="str">
        <f>IFERROR('Feed Budget'!E97/'Feed Budget'!E14,"0")</f>
        <v>0</v>
      </c>
      <c r="E36" s="251" t="str">
        <f>IFERROR('Feed Budget'!F97/'Feed Budget'!F14,"0")</f>
        <v>0</v>
      </c>
      <c r="F36" s="251" t="str">
        <f>IFERROR('Feed Budget'!G97/'Feed Budget'!G14,"0")</f>
        <v>0</v>
      </c>
      <c r="G36" s="251" t="str">
        <f>IFERROR('Feed Budget'!H97/'Feed Budget'!H14,"0")</f>
        <v>0</v>
      </c>
      <c r="H36" s="251" t="str">
        <f>IFERROR('Feed Budget'!I97/'Feed Budget'!I14,"0")</f>
        <v>0</v>
      </c>
      <c r="I36" s="251" t="str">
        <f>IFERROR('Feed Budget'!J97/'Feed Budget'!J14,"0")</f>
        <v>0</v>
      </c>
      <c r="J36" s="251" t="str">
        <f>IFERROR('Feed Budget'!K97/'Feed Budget'!K14,"0")</f>
        <v>0</v>
      </c>
      <c r="K36" s="251" t="str">
        <f>IFERROR('Feed Budget'!L97/'Feed Budget'!L14,"0")</f>
        <v>0</v>
      </c>
      <c r="L36" s="251" t="str">
        <f>IFERROR('Feed Budget'!M97/'Feed Budget'!M14,"0")</f>
        <v>0</v>
      </c>
      <c r="M36" s="251" t="str">
        <f>IFERROR('Feed Budget'!N97/'Feed Budget'!N14,"0")</f>
        <v>0</v>
      </c>
      <c r="N36" s="251" t="str">
        <f>IFERROR('Feed Budget'!O97/'Feed Budget'!O14,"0")</f>
        <v>0</v>
      </c>
      <c r="O36" s="251" t="str">
        <f>IFERROR('Feed Budget'!P97/'Feed Budget'!P14,"0")</f>
        <v>0</v>
      </c>
    </row>
  </sheetData>
  <sheetProtection algorithmName="SHA-512" hashValue="a0HmKFFDREldYBp+Ls069W1BM+9Ud/9yG/wa6KKc2+v4PK7UlKleoHfZZaHL908dYOk3WjQmFfE7NjYlKeviAA==" saltValue="9tvxdGYjop15ThMbKTwG2g==" spinCount="100000" sheet="1" objects="1" scenarios="1"/>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IV146"/>
  <sheetViews>
    <sheetView workbookViewId="0">
      <pane xSplit="1" ySplit="8" topLeftCell="B9" activePane="bottomRight" state="frozen"/>
      <selection pane="topRight" activeCell="B1" sqref="B1"/>
      <selection pane="bottomLeft" activeCell="A9" sqref="A9"/>
      <selection pane="bottomRight" activeCell="R10" sqref="R10"/>
    </sheetView>
  </sheetViews>
  <sheetFormatPr defaultColWidth="11.42578125" defaultRowHeight="15" x14ac:dyDescent="0.2"/>
  <cols>
    <col min="1" max="1" width="3.140625" style="69" customWidth="1"/>
    <col min="2" max="2" width="39.28515625" style="69" customWidth="1"/>
    <col min="3" max="4" width="16" style="69" customWidth="1"/>
    <col min="5" max="5" width="15.7109375" style="72" customWidth="1"/>
    <col min="6" max="16" width="15.7109375" style="69" customWidth="1"/>
    <col min="17" max="17" width="10" style="69" customWidth="1"/>
    <col min="18" max="18" width="19.7109375" style="69" customWidth="1"/>
    <col min="19" max="27" width="11.42578125" style="69" customWidth="1"/>
    <col min="28" max="29" width="10" style="69" customWidth="1"/>
    <col min="30" max="207" width="11.42578125" style="69" customWidth="1"/>
    <col min="208" max="208" width="2" style="69" customWidth="1"/>
    <col min="209" max="257" width="11.42578125" style="69"/>
    <col min="258" max="258" width="39.28515625" style="69" customWidth="1"/>
    <col min="259" max="260" width="16" style="69" customWidth="1"/>
    <col min="261" max="272" width="15.7109375" style="69" customWidth="1"/>
    <col min="273" max="273" width="10" style="69" customWidth="1"/>
    <col min="274" max="274" width="19.7109375" style="69" customWidth="1"/>
    <col min="275" max="283" width="11.42578125" style="69" customWidth="1"/>
    <col min="284" max="285" width="10" style="69" customWidth="1"/>
    <col min="286" max="463" width="11.42578125" style="69" customWidth="1"/>
    <col min="464" max="464" width="2" style="69" customWidth="1"/>
    <col min="465" max="513" width="11.42578125" style="69"/>
    <col min="514" max="514" width="39.28515625" style="69" customWidth="1"/>
    <col min="515" max="516" width="16" style="69" customWidth="1"/>
    <col min="517" max="528" width="15.7109375" style="69" customWidth="1"/>
    <col min="529" max="529" width="10" style="69" customWidth="1"/>
    <col min="530" max="530" width="19.7109375" style="69" customWidth="1"/>
    <col min="531" max="539" width="11.42578125" style="69" customWidth="1"/>
    <col min="540" max="541" width="10" style="69" customWidth="1"/>
    <col min="542" max="719" width="11.42578125" style="69" customWidth="1"/>
    <col min="720" max="720" width="2" style="69" customWidth="1"/>
    <col min="721" max="769" width="11.42578125" style="69"/>
    <col min="770" max="770" width="39.28515625" style="69" customWidth="1"/>
    <col min="771" max="772" width="16" style="69" customWidth="1"/>
    <col min="773" max="784" width="15.7109375" style="69" customWidth="1"/>
    <col min="785" max="785" width="10" style="69" customWidth="1"/>
    <col min="786" max="786" width="19.7109375" style="69" customWidth="1"/>
    <col min="787" max="795" width="11.42578125" style="69" customWidth="1"/>
    <col min="796" max="797" width="10" style="69" customWidth="1"/>
    <col min="798" max="975" width="11.42578125" style="69" customWidth="1"/>
    <col min="976" max="976" width="2" style="69" customWidth="1"/>
    <col min="977" max="1025" width="11.42578125" style="69"/>
    <col min="1026" max="1026" width="39.28515625" style="69" customWidth="1"/>
    <col min="1027" max="1028" width="16" style="69" customWidth="1"/>
    <col min="1029" max="1040" width="15.7109375" style="69" customWidth="1"/>
    <col min="1041" max="1041" width="10" style="69" customWidth="1"/>
    <col min="1042" max="1042" width="19.7109375" style="69" customWidth="1"/>
    <col min="1043" max="1051" width="11.42578125" style="69" customWidth="1"/>
    <col min="1052" max="1053" width="10" style="69" customWidth="1"/>
    <col min="1054" max="1231" width="11.42578125" style="69" customWidth="1"/>
    <col min="1232" max="1232" width="2" style="69" customWidth="1"/>
    <col min="1233" max="1281" width="11.42578125" style="69"/>
    <col min="1282" max="1282" width="39.28515625" style="69" customWidth="1"/>
    <col min="1283" max="1284" width="16" style="69" customWidth="1"/>
    <col min="1285" max="1296" width="15.7109375" style="69" customWidth="1"/>
    <col min="1297" max="1297" width="10" style="69" customWidth="1"/>
    <col min="1298" max="1298" width="19.7109375" style="69" customWidth="1"/>
    <col min="1299" max="1307" width="11.42578125" style="69" customWidth="1"/>
    <col min="1308" max="1309" width="10" style="69" customWidth="1"/>
    <col min="1310" max="1487" width="11.42578125" style="69" customWidth="1"/>
    <col min="1488" max="1488" width="2" style="69" customWidth="1"/>
    <col min="1489" max="1537" width="11.42578125" style="69"/>
    <col min="1538" max="1538" width="39.28515625" style="69" customWidth="1"/>
    <col min="1539" max="1540" width="16" style="69" customWidth="1"/>
    <col min="1541" max="1552" width="15.7109375" style="69" customWidth="1"/>
    <col min="1553" max="1553" width="10" style="69" customWidth="1"/>
    <col min="1554" max="1554" width="19.7109375" style="69" customWidth="1"/>
    <col min="1555" max="1563" width="11.42578125" style="69" customWidth="1"/>
    <col min="1564" max="1565" width="10" style="69" customWidth="1"/>
    <col min="1566" max="1743" width="11.42578125" style="69" customWidth="1"/>
    <col min="1744" max="1744" width="2" style="69" customWidth="1"/>
    <col min="1745" max="1793" width="11.42578125" style="69"/>
    <col min="1794" max="1794" width="39.28515625" style="69" customWidth="1"/>
    <col min="1795" max="1796" width="16" style="69" customWidth="1"/>
    <col min="1797" max="1808" width="15.7109375" style="69" customWidth="1"/>
    <col min="1809" max="1809" width="10" style="69" customWidth="1"/>
    <col min="1810" max="1810" width="19.7109375" style="69" customWidth="1"/>
    <col min="1811" max="1819" width="11.42578125" style="69" customWidth="1"/>
    <col min="1820" max="1821" width="10" style="69" customWidth="1"/>
    <col min="1822" max="1999" width="11.42578125" style="69" customWidth="1"/>
    <col min="2000" max="2000" width="2" style="69" customWidth="1"/>
    <col min="2001" max="2049" width="11.42578125" style="69"/>
    <col min="2050" max="2050" width="39.28515625" style="69" customWidth="1"/>
    <col min="2051" max="2052" width="16" style="69" customWidth="1"/>
    <col min="2053" max="2064" width="15.7109375" style="69" customWidth="1"/>
    <col min="2065" max="2065" width="10" style="69" customWidth="1"/>
    <col min="2066" max="2066" width="19.7109375" style="69" customWidth="1"/>
    <col min="2067" max="2075" width="11.42578125" style="69" customWidth="1"/>
    <col min="2076" max="2077" width="10" style="69" customWidth="1"/>
    <col min="2078" max="2255" width="11.42578125" style="69" customWidth="1"/>
    <col min="2256" max="2256" width="2" style="69" customWidth="1"/>
    <col min="2257" max="2305" width="11.42578125" style="69"/>
    <col min="2306" max="2306" width="39.28515625" style="69" customWidth="1"/>
    <col min="2307" max="2308" width="16" style="69" customWidth="1"/>
    <col min="2309" max="2320" width="15.7109375" style="69" customWidth="1"/>
    <col min="2321" max="2321" width="10" style="69" customWidth="1"/>
    <col min="2322" max="2322" width="19.7109375" style="69" customWidth="1"/>
    <col min="2323" max="2331" width="11.42578125" style="69" customWidth="1"/>
    <col min="2332" max="2333" width="10" style="69" customWidth="1"/>
    <col min="2334" max="2511" width="11.42578125" style="69" customWidth="1"/>
    <col min="2512" max="2512" width="2" style="69" customWidth="1"/>
    <col min="2513" max="2561" width="11.42578125" style="69"/>
    <col min="2562" max="2562" width="39.28515625" style="69" customWidth="1"/>
    <col min="2563" max="2564" width="16" style="69" customWidth="1"/>
    <col min="2565" max="2576" width="15.7109375" style="69" customWidth="1"/>
    <col min="2577" max="2577" width="10" style="69" customWidth="1"/>
    <col min="2578" max="2578" width="19.7109375" style="69" customWidth="1"/>
    <col min="2579" max="2587" width="11.42578125" style="69" customWidth="1"/>
    <col min="2588" max="2589" width="10" style="69" customWidth="1"/>
    <col min="2590" max="2767" width="11.42578125" style="69" customWidth="1"/>
    <col min="2768" max="2768" width="2" style="69" customWidth="1"/>
    <col min="2769" max="2817" width="11.42578125" style="69"/>
    <col min="2818" max="2818" width="39.28515625" style="69" customWidth="1"/>
    <col min="2819" max="2820" width="16" style="69" customWidth="1"/>
    <col min="2821" max="2832" width="15.7109375" style="69" customWidth="1"/>
    <col min="2833" max="2833" width="10" style="69" customWidth="1"/>
    <col min="2834" max="2834" width="19.7109375" style="69" customWidth="1"/>
    <col min="2835" max="2843" width="11.42578125" style="69" customWidth="1"/>
    <col min="2844" max="2845" width="10" style="69" customWidth="1"/>
    <col min="2846" max="3023" width="11.42578125" style="69" customWidth="1"/>
    <col min="3024" max="3024" width="2" style="69" customWidth="1"/>
    <col min="3025" max="3073" width="11.42578125" style="69"/>
    <col min="3074" max="3074" width="39.28515625" style="69" customWidth="1"/>
    <col min="3075" max="3076" width="16" style="69" customWidth="1"/>
    <col min="3077" max="3088" width="15.7109375" style="69" customWidth="1"/>
    <col min="3089" max="3089" width="10" style="69" customWidth="1"/>
    <col min="3090" max="3090" width="19.7109375" style="69" customWidth="1"/>
    <col min="3091" max="3099" width="11.42578125" style="69" customWidth="1"/>
    <col min="3100" max="3101" width="10" style="69" customWidth="1"/>
    <col min="3102" max="3279" width="11.42578125" style="69" customWidth="1"/>
    <col min="3280" max="3280" width="2" style="69" customWidth="1"/>
    <col min="3281" max="3329" width="11.42578125" style="69"/>
    <col min="3330" max="3330" width="39.28515625" style="69" customWidth="1"/>
    <col min="3331" max="3332" width="16" style="69" customWidth="1"/>
    <col min="3333" max="3344" width="15.7109375" style="69" customWidth="1"/>
    <col min="3345" max="3345" width="10" style="69" customWidth="1"/>
    <col min="3346" max="3346" width="19.7109375" style="69" customWidth="1"/>
    <col min="3347" max="3355" width="11.42578125" style="69" customWidth="1"/>
    <col min="3356" max="3357" width="10" style="69" customWidth="1"/>
    <col min="3358" max="3535" width="11.42578125" style="69" customWidth="1"/>
    <col min="3536" max="3536" width="2" style="69" customWidth="1"/>
    <col min="3537" max="3585" width="11.42578125" style="69"/>
    <col min="3586" max="3586" width="39.28515625" style="69" customWidth="1"/>
    <col min="3587" max="3588" width="16" style="69" customWidth="1"/>
    <col min="3589" max="3600" width="15.7109375" style="69" customWidth="1"/>
    <col min="3601" max="3601" width="10" style="69" customWidth="1"/>
    <col min="3602" max="3602" width="19.7109375" style="69" customWidth="1"/>
    <col min="3603" max="3611" width="11.42578125" style="69" customWidth="1"/>
    <col min="3612" max="3613" width="10" style="69" customWidth="1"/>
    <col min="3614" max="3791" width="11.42578125" style="69" customWidth="1"/>
    <col min="3792" max="3792" width="2" style="69" customWidth="1"/>
    <col min="3793" max="3841" width="11.42578125" style="69"/>
    <col min="3842" max="3842" width="39.28515625" style="69" customWidth="1"/>
    <col min="3843" max="3844" width="16" style="69" customWidth="1"/>
    <col min="3845" max="3856" width="15.7109375" style="69" customWidth="1"/>
    <col min="3857" max="3857" width="10" style="69" customWidth="1"/>
    <col min="3858" max="3858" width="19.7109375" style="69" customWidth="1"/>
    <col min="3859" max="3867" width="11.42578125" style="69" customWidth="1"/>
    <col min="3868" max="3869" width="10" style="69" customWidth="1"/>
    <col min="3870" max="4047" width="11.42578125" style="69" customWidth="1"/>
    <col min="4048" max="4048" width="2" style="69" customWidth="1"/>
    <col min="4049" max="4097" width="11.42578125" style="69"/>
    <col min="4098" max="4098" width="39.28515625" style="69" customWidth="1"/>
    <col min="4099" max="4100" width="16" style="69" customWidth="1"/>
    <col min="4101" max="4112" width="15.7109375" style="69" customWidth="1"/>
    <col min="4113" max="4113" width="10" style="69" customWidth="1"/>
    <col min="4114" max="4114" width="19.7109375" style="69" customWidth="1"/>
    <col min="4115" max="4123" width="11.42578125" style="69" customWidth="1"/>
    <col min="4124" max="4125" width="10" style="69" customWidth="1"/>
    <col min="4126" max="4303" width="11.42578125" style="69" customWidth="1"/>
    <col min="4304" max="4304" width="2" style="69" customWidth="1"/>
    <col min="4305" max="4353" width="11.42578125" style="69"/>
    <col min="4354" max="4354" width="39.28515625" style="69" customWidth="1"/>
    <col min="4355" max="4356" width="16" style="69" customWidth="1"/>
    <col min="4357" max="4368" width="15.7109375" style="69" customWidth="1"/>
    <col min="4369" max="4369" width="10" style="69" customWidth="1"/>
    <col min="4370" max="4370" width="19.7109375" style="69" customWidth="1"/>
    <col min="4371" max="4379" width="11.42578125" style="69" customWidth="1"/>
    <col min="4380" max="4381" width="10" style="69" customWidth="1"/>
    <col min="4382" max="4559" width="11.42578125" style="69" customWidth="1"/>
    <col min="4560" max="4560" width="2" style="69" customWidth="1"/>
    <col min="4561" max="4609" width="11.42578125" style="69"/>
    <col min="4610" max="4610" width="39.28515625" style="69" customWidth="1"/>
    <col min="4611" max="4612" width="16" style="69" customWidth="1"/>
    <col min="4613" max="4624" width="15.7109375" style="69" customWidth="1"/>
    <col min="4625" max="4625" width="10" style="69" customWidth="1"/>
    <col min="4626" max="4626" width="19.7109375" style="69" customWidth="1"/>
    <col min="4627" max="4635" width="11.42578125" style="69" customWidth="1"/>
    <col min="4636" max="4637" width="10" style="69" customWidth="1"/>
    <col min="4638" max="4815" width="11.42578125" style="69" customWidth="1"/>
    <col min="4816" max="4816" width="2" style="69" customWidth="1"/>
    <col min="4817" max="4865" width="11.42578125" style="69"/>
    <col min="4866" max="4866" width="39.28515625" style="69" customWidth="1"/>
    <col min="4867" max="4868" width="16" style="69" customWidth="1"/>
    <col min="4869" max="4880" width="15.7109375" style="69" customWidth="1"/>
    <col min="4881" max="4881" width="10" style="69" customWidth="1"/>
    <col min="4882" max="4882" width="19.7109375" style="69" customWidth="1"/>
    <col min="4883" max="4891" width="11.42578125" style="69" customWidth="1"/>
    <col min="4892" max="4893" width="10" style="69" customWidth="1"/>
    <col min="4894" max="5071" width="11.42578125" style="69" customWidth="1"/>
    <col min="5072" max="5072" width="2" style="69" customWidth="1"/>
    <col min="5073" max="5121" width="11.42578125" style="69"/>
    <col min="5122" max="5122" width="39.28515625" style="69" customWidth="1"/>
    <col min="5123" max="5124" width="16" style="69" customWidth="1"/>
    <col min="5125" max="5136" width="15.7109375" style="69" customWidth="1"/>
    <col min="5137" max="5137" width="10" style="69" customWidth="1"/>
    <col min="5138" max="5138" width="19.7109375" style="69" customWidth="1"/>
    <col min="5139" max="5147" width="11.42578125" style="69" customWidth="1"/>
    <col min="5148" max="5149" width="10" style="69" customWidth="1"/>
    <col min="5150" max="5327" width="11.42578125" style="69" customWidth="1"/>
    <col min="5328" max="5328" width="2" style="69" customWidth="1"/>
    <col min="5329" max="5377" width="11.42578125" style="69"/>
    <col min="5378" max="5378" width="39.28515625" style="69" customWidth="1"/>
    <col min="5379" max="5380" width="16" style="69" customWidth="1"/>
    <col min="5381" max="5392" width="15.7109375" style="69" customWidth="1"/>
    <col min="5393" max="5393" width="10" style="69" customWidth="1"/>
    <col min="5394" max="5394" width="19.7109375" style="69" customWidth="1"/>
    <col min="5395" max="5403" width="11.42578125" style="69" customWidth="1"/>
    <col min="5404" max="5405" width="10" style="69" customWidth="1"/>
    <col min="5406" max="5583" width="11.42578125" style="69" customWidth="1"/>
    <col min="5584" max="5584" width="2" style="69" customWidth="1"/>
    <col min="5585" max="5633" width="11.42578125" style="69"/>
    <col min="5634" max="5634" width="39.28515625" style="69" customWidth="1"/>
    <col min="5635" max="5636" width="16" style="69" customWidth="1"/>
    <col min="5637" max="5648" width="15.7109375" style="69" customWidth="1"/>
    <col min="5649" max="5649" width="10" style="69" customWidth="1"/>
    <col min="5650" max="5650" width="19.7109375" style="69" customWidth="1"/>
    <col min="5651" max="5659" width="11.42578125" style="69" customWidth="1"/>
    <col min="5660" max="5661" width="10" style="69" customWidth="1"/>
    <col min="5662" max="5839" width="11.42578125" style="69" customWidth="1"/>
    <col min="5840" max="5840" width="2" style="69" customWidth="1"/>
    <col min="5841" max="5889" width="11.42578125" style="69"/>
    <col min="5890" max="5890" width="39.28515625" style="69" customWidth="1"/>
    <col min="5891" max="5892" width="16" style="69" customWidth="1"/>
    <col min="5893" max="5904" width="15.7109375" style="69" customWidth="1"/>
    <col min="5905" max="5905" width="10" style="69" customWidth="1"/>
    <col min="5906" max="5906" width="19.7109375" style="69" customWidth="1"/>
    <col min="5907" max="5915" width="11.42578125" style="69" customWidth="1"/>
    <col min="5916" max="5917" width="10" style="69" customWidth="1"/>
    <col min="5918" max="6095" width="11.42578125" style="69" customWidth="1"/>
    <col min="6096" max="6096" width="2" style="69" customWidth="1"/>
    <col min="6097" max="6145" width="11.42578125" style="69"/>
    <col min="6146" max="6146" width="39.28515625" style="69" customWidth="1"/>
    <col min="6147" max="6148" width="16" style="69" customWidth="1"/>
    <col min="6149" max="6160" width="15.7109375" style="69" customWidth="1"/>
    <col min="6161" max="6161" width="10" style="69" customWidth="1"/>
    <col min="6162" max="6162" width="19.7109375" style="69" customWidth="1"/>
    <col min="6163" max="6171" width="11.42578125" style="69" customWidth="1"/>
    <col min="6172" max="6173" width="10" style="69" customWidth="1"/>
    <col min="6174" max="6351" width="11.42578125" style="69" customWidth="1"/>
    <col min="6352" max="6352" width="2" style="69" customWidth="1"/>
    <col min="6353" max="6401" width="11.42578125" style="69"/>
    <col min="6402" max="6402" width="39.28515625" style="69" customWidth="1"/>
    <col min="6403" max="6404" width="16" style="69" customWidth="1"/>
    <col min="6405" max="6416" width="15.7109375" style="69" customWidth="1"/>
    <col min="6417" max="6417" width="10" style="69" customWidth="1"/>
    <col min="6418" max="6418" width="19.7109375" style="69" customWidth="1"/>
    <col min="6419" max="6427" width="11.42578125" style="69" customWidth="1"/>
    <col min="6428" max="6429" width="10" style="69" customWidth="1"/>
    <col min="6430" max="6607" width="11.42578125" style="69" customWidth="1"/>
    <col min="6608" max="6608" width="2" style="69" customWidth="1"/>
    <col min="6609" max="6657" width="11.42578125" style="69"/>
    <col min="6658" max="6658" width="39.28515625" style="69" customWidth="1"/>
    <col min="6659" max="6660" width="16" style="69" customWidth="1"/>
    <col min="6661" max="6672" width="15.7109375" style="69" customWidth="1"/>
    <col min="6673" max="6673" width="10" style="69" customWidth="1"/>
    <col min="6674" max="6674" width="19.7109375" style="69" customWidth="1"/>
    <col min="6675" max="6683" width="11.42578125" style="69" customWidth="1"/>
    <col min="6684" max="6685" width="10" style="69" customWidth="1"/>
    <col min="6686" max="6863" width="11.42578125" style="69" customWidth="1"/>
    <col min="6864" max="6864" width="2" style="69" customWidth="1"/>
    <col min="6865" max="6913" width="11.42578125" style="69"/>
    <col min="6914" max="6914" width="39.28515625" style="69" customWidth="1"/>
    <col min="6915" max="6916" width="16" style="69" customWidth="1"/>
    <col min="6917" max="6928" width="15.7109375" style="69" customWidth="1"/>
    <col min="6929" max="6929" width="10" style="69" customWidth="1"/>
    <col min="6930" max="6930" width="19.7109375" style="69" customWidth="1"/>
    <col min="6931" max="6939" width="11.42578125" style="69" customWidth="1"/>
    <col min="6940" max="6941" width="10" style="69" customWidth="1"/>
    <col min="6942" max="7119" width="11.42578125" style="69" customWidth="1"/>
    <col min="7120" max="7120" width="2" style="69" customWidth="1"/>
    <col min="7121" max="7169" width="11.42578125" style="69"/>
    <col min="7170" max="7170" width="39.28515625" style="69" customWidth="1"/>
    <col min="7171" max="7172" width="16" style="69" customWidth="1"/>
    <col min="7173" max="7184" width="15.7109375" style="69" customWidth="1"/>
    <col min="7185" max="7185" width="10" style="69" customWidth="1"/>
    <col min="7186" max="7186" width="19.7109375" style="69" customWidth="1"/>
    <col min="7187" max="7195" width="11.42578125" style="69" customWidth="1"/>
    <col min="7196" max="7197" width="10" style="69" customWidth="1"/>
    <col min="7198" max="7375" width="11.42578125" style="69" customWidth="1"/>
    <col min="7376" max="7376" width="2" style="69" customWidth="1"/>
    <col min="7377" max="7425" width="11.42578125" style="69"/>
    <col min="7426" max="7426" width="39.28515625" style="69" customWidth="1"/>
    <col min="7427" max="7428" width="16" style="69" customWidth="1"/>
    <col min="7429" max="7440" width="15.7109375" style="69" customWidth="1"/>
    <col min="7441" max="7441" width="10" style="69" customWidth="1"/>
    <col min="7442" max="7442" width="19.7109375" style="69" customWidth="1"/>
    <col min="7443" max="7451" width="11.42578125" style="69" customWidth="1"/>
    <col min="7452" max="7453" width="10" style="69" customWidth="1"/>
    <col min="7454" max="7631" width="11.42578125" style="69" customWidth="1"/>
    <col min="7632" max="7632" width="2" style="69" customWidth="1"/>
    <col min="7633" max="7681" width="11.42578125" style="69"/>
    <col min="7682" max="7682" width="39.28515625" style="69" customWidth="1"/>
    <col min="7683" max="7684" width="16" style="69" customWidth="1"/>
    <col min="7685" max="7696" width="15.7109375" style="69" customWidth="1"/>
    <col min="7697" max="7697" width="10" style="69" customWidth="1"/>
    <col min="7698" max="7698" width="19.7109375" style="69" customWidth="1"/>
    <col min="7699" max="7707" width="11.42578125" style="69" customWidth="1"/>
    <col min="7708" max="7709" width="10" style="69" customWidth="1"/>
    <col min="7710" max="7887" width="11.42578125" style="69" customWidth="1"/>
    <col min="7888" max="7888" width="2" style="69" customWidth="1"/>
    <col min="7889" max="7937" width="11.42578125" style="69"/>
    <col min="7938" max="7938" width="39.28515625" style="69" customWidth="1"/>
    <col min="7939" max="7940" width="16" style="69" customWidth="1"/>
    <col min="7941" max="7952" width="15.7109375" style="69" customWidth="1"/>
    <col min="7953" max="7953" width="10" style="69" customWidth="1"/>
    <col min="7954" max="7954" width="19.7109375" style="69" customWidth="1"/>
    <col min="7955" max="7963" width="11.42578125" style="69" customWidth="1"/>
    <col min="7964" max="7965" width="10" style="69" customWidth="1"/>
    <col min="7966" max="8143" width="11.42578125" style="69" customWidth="1"/>
    <col min="8144" max="8144" width="2" style="69" customWidth="1"/>
    <col min="8145" max="8193" width="11.42578125" style="69"/>
    <col min="8194" max="8194" width="39.28515625" style="69" customWidth="1"/>
    <col min="8195" max="8196" width="16" style="69" customWidth="1"/>
    <col min="8197" max="8208" width="15.7109375" style="69" customWidth="1"/>
    <col min="8209" max="8209" width="10" style="69" customWidth="1"/>
    <col min="8210" max="8210" width="19.7109375" style="69" customWidth="1"/>
    <col min="8211" max="8219" width="11.42578125" style="69" customWidth="1"/>
    <col min="8220" max="8221" width="10" style="69" customWidth="1"/>
    <col min="8222" max="8399" width="11.42578125" style="69" customWidth="1"/>
    <col min="8400" max="8400" width="2" style="69" customWidth="1"/>
    <col min="8401" max="8449" width="11.42578125" style="69"/>
    <col min="8450" max="8450" width="39.28515625" style="69" customWidth="1"/>
    <col min="8451" max="8452" width="16" style="69" customWidth="1"/>
    <col min="8453" max="8464" width="15.7109375" style="69" customWidth="1"/>
    <col min="8465" max="8465" width="10" style="69" customWidth="1"/>
    <col min="8466" max="8466" width="19.7109375" style="69" customWidth="1"/>
    <col min="8467" max="8475" width="11.42578125" style="69" customWidth="1"/>
    <col min="8476" max="8477" width="10" style="69" customWidth="1"/>
    <col min="8478" max="8655" width="11.42578125" style="69" customWidth="1"/>
    <col min="8656" max="8656" width="2" style="69" customWidth="1"/>
    <col min="8657" max="8705" width="11.42578125" style="69"/>
    <col min="8706" max="8706" width="39.28515625" style="69" customWidth="1"/>
    <col min="8707" max="8708" width="16" style="69" customWidth="1"/>
    <col min="8709" max="8720" width="15.7109375" style="69" customWidth="1"/>
    <col min="8721" max="8721" width="10" style="69" customWidth="1"/>
    <col min="8722" max="8722" width="19.7109375" style="69" customWidth="1"/>
    <col min="8723" max="8731" width="11.42578125" style="69" customWidth="1"/>
    <col min="8732" max="8733" width="10" style="69" customWidth="1"/>
    <col min="8734" max="8911" width="11.42578125" style="69" customWidth="1"/>
    <col min="8912" max="8912" width="2" style="69" customWidth="1"/>
    <col min="8913" max="8961" width="11.42578125" style="69"/>
    <col min="8962" max="8962" width="39.28515625" style="69" customWidth="1"/>
    <col min="8963" max="8964" width="16" style="69" customWidth="1"/>
    <col min="8965" max="8976" width="15.7109375" style="69" customWidth="1"/>
    <col min="8977" max="8977" width="10" style="69" customWidth="1"/>
    <col min="8978" max="8978" width="19.7109375" style="69" customWidth="1"/>
    <col min="8979" max="8987" width="11.42578125" style="69" customWidth="1"/>
    <col min="8988" max="8989" width="10" style="69" customWidth="1"/>
    <col min="8990" max="9167" width="11.42578125" style="69" customWidth="1"/>
    <col min="9168" max="9168" width="2" style="69" customWidth="1"/>
    <col min="9169" max="9217" width="11.42578125" style="69"/>
    <col min="9218" max="9218" width="39.28515625" style="69" customWidth="1"/>
    <col min="9219" max="9220" width="16" style="69" customWidth="1"/>
    <col min="9221" max="9232" width="15.7109375" style="69" customWidth="1"/>
    <col min="9233" max="9233" width="10" style="69" customWidth="1"/>
    <col min="9234" max="9234" width="19.7109375" style="69" customWidth="1"/>
    <col min="9235" max="9243" width="11.42578125" style="69" customWidth="1"/>
    <col min="9244" max="9245" width="10" style="69" customWidth="1"/>
    <col min="9246" max="9423" width="11.42578125" style="69" customWidth="1"/>
    <col min="9424" max="9424" width="2" style="69" customWidth="1"/>
    <col min="9425" max="9473" width="11.42578125" style="69"/>
    <col min="9474" max="9474" width="39.28515625" style="69" customWidth="1"/>
    <col min="9475" max="9476" width="16" style="69" customWidth="1"/>
    <col min="9477" max="9488" width="15.7109375" style="69" customWidth="1"/>
    <col min="9489" max="9489" width="10" style="69" customWidth="1"/>
    <col min="9490" max="9490" width="19.7109375" style="69" customWidth="1"/>
    <col min="9491" max="9499" width="11.42578125" style="69" customWidth="1"/>
    <col min="9500" max="9501" width="10" style="69" customWidth="1"/>
    <col min="9502" max="9679" width="11.42578125" style="69" customWidth="1"/>
    <col min="9680" max="9680" width="2" style="69" customWidth="1"/>
    <col min="9681" max="9729" width="11.42578125" style="69"/>
    <col min="9730" max="9730" width="39.28515625" style="69" customWidth="1"/>
    <col min="9731" max="9732" width="16" style="69" customWidth="1"/>
    <col min="9733" max="9744" width="15.7109375" style="69" customWidth="1"/>
    <col min="9745" max="9745" width="10" style="69" customWidth="1"/>
    <col min="9746" max="9746" width="19.7109375" style="69" customWidth="1"/>
    <col min="9747" max="9755" width="11.42578125" style="69" customWidth="1"/>
    <col min="9756" max="9757" width="10" style="69" customWidth="1"/>
    <col min="9758" max="9935" width="11.42578125" style="69" customWidth="1"/>
    <col min="9936" max="9936" width="2" style="69" customWidth="1"/>
    <col min="9937" max="9985" width="11.42578125" style="69"/>
    <col min="9986" max="9986" width="39.28515625" style="69" customWidth="1"/>
    <col min="9987" max="9988" width="16" style="69" customWidth="1"/>
    <col min="9989" max="10000" width="15.7109375" style="69" customWidth="1"/>
    <col min="10001" max="10001" width="10" style="69" customWidth="1"/>
    <col min="10002" max="10002" width="19.7109375" style="69" customWidth="1"/>
    <col min="10003" max="10011" width="11.42578125" style="69" customWidth="1"/>
    <col min="10012" max="10013" width="10" style="69" customWidth="1"/>
    <col min="10014" max="10191" width="11.42578125" style="69" customWidth="1"/>
    <col min="10192" max="10192" width="2" style="69" customWidth="1"/>
    <col min="10193" max="10241" width="11.42578125" style="69"/>
    <col min="10242" max="10242" width="39.28515625" style="69" customWidth="1"/>
    <col min="10243" max="10244" width="16" style="69" customWidth="1"/>
    <col min="10245" max="10256" width="15.7109375" style="69" customWidth="1"/>
    <col min="10257" max="10257" width="10" style="69" customWidth="1"/>
    <col min="10258" max="10258" width="19.7109375" style="69" customWidth="1"/>
    <col min="10259" max="10267" width="11.42578125" style="69" customWidth="1"/>
    <col min="10268" max="10269" width="10" style="69" customWidth="1"/>
    <col min="10270" max="10447" width="11.42578125" style="69" customWidth="1"/>
    <col min="10448" max="10448" width="2" style="69" customWidth="1"/>
    <col min="10449" max="10497" width="11.42578125" style="69"/>
    <col min="10498" max="10498" width="39.28515625" style="69" customWidth="1"/>
    <col min="10499" max="10500" width="16" style="69" customWidth="1"/>
    <col min="10501" max="10512" width="15.7109375" style="69" customWidth="1"/>
    <col min="10513" max="10513" width="10" style="69" customWidth="1"/>
    <col min="10514" max="10514" width="19.7109375" style="69" customWidth="1"/>
    <col min="10515" max="10523" width="11.42578125" style="69" customWidth="1"/>
    <col min="10524" max="10525" width="10" style="69" customWidth="1"/>
    <col min="10526" max="10703" width="11.42578125" style="69" customWidth="1"/>
    <col min="10704" max="10704" width="2" style="69" customWidth="1"/>
    <col min="10705" max="10753" width="11.42578125" style="69"/>
    <col min="10754" max="10754" width="39.28515625" style="69" customWidth="1"/>
    <col min="10755" max="10756" width="16" style="69" customWidth="1"/>
    <col min="10757" max="10768" width="15.7109375" style="69" customWidth="1"/>
    <col min="10769" max="10769" width="10" style="69" customWidth="1"/>
    <col min="10770" max="10770" width="19.7109375" style="69" customWidth="1"/>
    <col min="10771" max="10779" width="11.42578125" style="69" customWidth="1"/>
    <col min="10780" max="10781" width="10" style="69" customWidth="1"/>
    <col min="10782" max="10959" width="11.42578125" style="69" customWidth="1"/>
    <col min="10960" max="10960" width="2" style="69" customWidth="1"/>
    <col min="10961" max="11009" width="11.42578125" style="69"/>
    <col min="11010" max="11010" width="39.28515625" style="69" customWidth="1"/>
    <col min="11011" max="11012" width="16" style="69" customWidth="1"/>
    <col min="11013" max="11024" width="15.7109375" style="69" customWidth="1"/>
    <col min="11025" max="11025" width="10" style="69" customWidth="1"/>
    <col min="11026" max="11026" width="19.7109375" style="69" customWidth="1"/>
    <col min="11027" max="11035" width="11.42578125" style="69" customWidth="1"/>
    <col min="11036" max="11037" width="10" style="69" customWidth="1"/>
    <col min="11038" max="11215" width="11.42578125" style="69" customWidth="1"/>
    <col min="11216" max="11216" width="2" style="69" customWidth="1"/>
    <col min="11217" max="11265" width="11.42578125" style="69"/>
    <col min="11266" max="11266" width="39.28515625" style="69" customWidth="1"/>
    <col min="11267" max="11268" width="16" style="69" customWidth="1"/>
    <col min="11269" max="11280" width="15.7109375" style="69" customWidth="1"/>
    <col min="11281" max="11281" width="10" style="69" customWidth="1"/>
    <col min="11282" max="11282" width="19.7109375" style="69" customWidth="1"/>
    <col min="11283" max="11291" width="11.42578125" style="69" customWidth="1"/>
    <col min="11292" max="11293" width="10" style="69" customWidth="1"/>
    <col min="11294" max="11471" width="11.42578125" style="69" customWidth="1"/>
    <col min="11472" max="11472" width="2" style="69" customWidth="1"/>
    <col min="11473" max="11521" width="11.42578125" style="69"/>
    <col min="11522" max="11522" width="39.28515625" style="69" customWidth="1"/>
    <col min="11523" max="11524" width="16" style="69" customWidth="1"/>
    <col min="11525" max="11536" width="15.7109375" style="69" customWidth="1"/>
    <col min="11537" max="11537" width="10" style="69" customWidth="1"/>
    <col min="11538" max="11538" width="19.7109375" style="69" customWidth="1"/>
    <col min="11539" max="11547" width="11.42578125" style="69" customWidth="1"/>
    <col min="11548" max="11549" width="10" style="69" customWidth="1"/>
    <col min="11550" max="11727" width="11.42578125" style="69" customWidth="1"/>
    <col min="11728" max="11728" width="2" style="69" customWidth="1"/>
    <col min="11729" max="11777" width="11.42578125" style="69"/>
    <col min="11778" max="11778" width="39.28515625" style="69" customWidth="1"/>
    <col min="11779" max="11780" width="16" style="69" customWidth="1"/>
    <col min="11781" max="11792" width="15.7109375" style="69" customWidth="1"/>
    <col min="11793" max="11793" width="10" style="69" customWidth="1"/>
    <col min="11794" max="11794" width="19.7109375" style="69" customWidth="1"/>
    <col min="11795" max="11803" width="11.42578125" style="69" customWidth="1"/>
    <col min="11804" max="11805" width="10" style="69" customWidth="1"/>
    <col min="11806" max="11983" width="11.42578125" style="69" customWidth="1"/>
    <col min="11984" max="11984" width="2" style="69" customWidth="1"/>
    <col min="11985" max="12033" width="11.42578125" style="69"/>
    <col min="12034" max="12034" width="39.28515625" style="69" customWidth="1"/>
    <col min="12035" max="12036" width="16" style="69" customWidth="1"/>
    <col min="12037" max="12048" width="15.7109375" style="69" customWidth="1"/>
    <col min="12049" max="12049" width="10" style="69" customWidth="1"/>
    <col min="12050" max="12050" width="19.7109375" style="69" customWidth="1"/>
    <col min="12051" max="12059" width="11.42578125" style="69" customWidth="1"/>
    <col min="12060" max="12061" width="10" style="69" customWidth="1"/>
    <col min="12062" max="12239" width="11.42578125" style="69" customWidth="1"/>
    <col min="12240" max="12240" width="2" style="69" customWidth="1"/>
    <col min="12241" max="12289" width="11.42578125" style="69"/>
    <col min="12290" max="12290" width="39.28515625" style="69" customWidth="1"/>
    <col min="12291" max="12292" width="16" style="69" customWidth="1"/>
    <col min="12293" max="12304" width="15.7109375" style="69" customWidth="1"/>
    <col min="12305" max="12305" width="10" style="69" customWidth="1"/>
    <col min="12306" max="12306" width="19.7109375" style="69" customWidth="1"/>
    <col min="12307" max="12315" width="11.42578125" style="69" customWidth="1"/>
    <col min="12316" max="12317" width="10" style="69" customWidth="1"/>
    <col min="12318" max="12495" width="11.42578125" style="69" customWidth="1"/>
    <col min="12496" max="12496" width="2" style="69" customWidth="1"/>
    <col min="12497" max="12545" width="11.42578125" style="69"/>
    <col min="12546" max="12546" width="39.28515625" style="69" customWidth="1"/>
    <col min="12547" max="12548" width="16" style="69" customWidth="1"/>
    <col min="12549" max="12560" width="15.7109375" style="69" customWidth="1"/>
    <col min="12561" max="12561" width="10" style="69" customWidth="1"/>
    <col min="12562" max="12562" width="19.7109375" style="69" customWidth="1"/>
    <col min="12563" max="12571" width="11.42578125" style="69" customWidth="1"/>
    <col min="12572" max="12573" width="10" style="69" customWidth="1"/>
    <col min="12574" max="12751" width="11.42578125" style="69" customWidth="1"/>
    <col min="12752" max="12752" width="2" style="69" customWidth="1"/>
    <col min="12753" max="12801" width="11.42578125" style="69"/>
    <col min="12802" max="12802" width="39.28515625" style="69" customWidth="1"/>
    <col min="12803" max="12804" width="16" style="69" customWidth="1"/>
    <col min="12805" max="12816" width="15.7109375" style="69" customWidth="1"/>
    <col min="12817" max="12817" width="10" style="69" customWidth="1"/>
    <col min="12818" max="12818" width="19.7109375" style="69" customWidth="1"/>
    <col min="12819" max="12827" width="11.42578125" style="69" customWidth="1"/>
    <col min="12828" max="12829" width="10" style="69" customWidth="1"/>
    <col min="12830" max="13007" width="11.42578125" style="69" customWidth="1"/>
    <col min="13008" max="13008" width="2" style="69" customWidth="1"/>
    <col min="13009" max="13057" width="11.42578125" style="69"/>
    <col min="13058" max="13058" width="39.28515625" style="69" customWidth="1"/>
    <col min="13059" max="13060" width="16" style="69" customWidth="1"/>
    <col min="13061" max="13072" width="15.7109375" style="69" customWidth="1"/>
    <col min="13073" max="13073" width="10" style="69" customWidth="1"/>
    <col min="13074" max="13074" width="19.7109375" style="69" customWidth="1"/>
    <col min="13075" max="13083" width="11.42578125" style="69" customWidth="1"/>
    <col min="13084" max="13085" width="10" style="69" customWidth="1"/>
    <col min="13086" max="13263" width="11.42578125" style="69" customWidth="1"/>
    <col min="13264" max="13264" width="2" style="69" customWidth="1"/>
    <col min="13265" max="13313" width="11.42578125" style="69"/>
    <col min="13314" max="13314" width="39.28515625" style="69" customWidth="1"/>
    <col min="13315" max="13316" width="16" style="69" customWidth="1"/>
    <col min="13317" max="13328" width="15.7109375" style="69" customWidth="1"/>
    <col min="13329" max="13329" width="10" style="69" customWidth="1"/>
    <col min="13330" max="13330" width="19.7109375" style="69" customWidth="1"/>
    <col min="13331" max="13339" width="11.42578125" style="69" customWidth="1"/>
    <col min="13340" max="13341" width="10" style="69" customWidth="1"/>
    <col min="13342" max="13519" width="11.42578125" style="69" customWidth="1"/>
    <col min="13520" max="13520" width="2" style="69" customWidth="1"/>
    <col min="13521" max="13569" width="11.42578125" style="69"/>
    <col min="13570" max="13570" width="39.28515625" style="69" customWidth="1"/>
    <col min="13571" max="13572" width="16" style="69" customWidth="1"/>
    <col min="13573" max="13584" width="15.7109375" style="69" customWidth="1"/>
    <col min="13585" max="13585" width="10" style="69" customWidth="1"/>
    <col min="13586" max="13586" width="19.7109375" style="69" customWidth="1"/>
    <col min="13587" max="13595" width="11.42578125" style="69" customWidth="1"/>
    <col min="13596" max="13597" width="10" style="69" customWidth="1"/>
    <col min="13598" max="13775" width="11.42578125" style="69" customWidth="1"/>
    <col min="13776" max="13776" width="2" style="69" customWidth="1"/>
    <col min="13777" max="13825" width="11.42578125" style="69"/>
    <col min="13826" max="13826" width="39.28515625" style="69" customWidth="1"/>
    <col min="13827" max="13828" width="16" style="69" customWidth="1"/>
    <col min="13829" max="13840" width="15.7109375" style="69" customWidth="1"/>
    <col min="13841" max="13841" width="10" style="69" customWidth="1"/>
    <col min="13842" max="13842" width="19.7109375" style="69" customWidth="1"/>
    <col min="13843" max="13851" width="11.42578125" style="69" customWidth="1"/>
    <col min="13852" max="13853" width="10" style="69" customWidth="1"/>
    <col min="13854" max="14031" width="11.42578125" style="69" customWidth="1"/>
    <col min="14032" max="14032" width="2" style="69" customWidth="1"/>
    <col min="14033" max="14081" width="11.42578125" style="69"/>
    <col min="14082" max="14082" width="39.28515625" style="69" customWidth="1"/>
    <col min="14083" max="14084" width="16" style="69" customWidth="1"/>
    <col min="14085" max="14096" width="15.7109375" style="69" customWidth="1"/>
    <col min="14097" max="14097" width="10" style="69" customWidth="1"/>
    <col min="14098" max="14098" width="19.7109375" style="69" customWidth="1"/>
    <col min="14099" max="14107" width="11.42578125" style="69" customWidth="1"/>
    <col min="14108" max="14109" width="10" style="69" customWidth="1"/>
    <col min="14110" max="14287" width="11.42578125" style="69" customWidth="1"/>
    <col min="14288" max="14288" width="2" style="69" customWidth="1"/>
    <col min="14289" max="14337" width="11.42578125" style="69"/>
    <col min="14338" max="14338" width="39.28515625" style="69" customWidth="1"/>
    <col min="14339" max="14340" width="16" style="69" customWidth="1"/>
    <col min="14341" max="14352" width="15.7109375" style="69" customWidth="1"/>
    <col min="14353" max="14353" width="10" style="69" customWidth="1"/>
    <col min="14354" max="14354" width="19.7109375" style="69" customWidth="1"/>
    <col min="14355" max="14363" width="11.42578125" style="69" customWidth="1"/>
    <col min="14364" max="14365" width="10" style="69" customWidth="1"/>
    <col min="14366" max="14543" width="11.42578125" style="69" customWidth="1"/>
    <col min="14544" max="14544" width="2" style="69" customWidth="1"/>
    <col min="14545" max="14593" width="11.42578125" style="69"/>
    <col min="14594" max="14594" width="39.28515625" style="69" customWidth="1"/>
    <col min="14595" max="14596" width="16" style="69" customWidth="1"/>
    <col min="14597" max="14608" width="15.7109375" style="69" customWidth="1"/>
    <col min="14609" max="14609" width="10" style="69" customWidth="1"/>
    <col min="14610" max="14610" width="19.7109375" style="69" customWidth="1"/>
    <col min="14611" max="14619" width="11.42578125" style="69" customWidth="1"/>
    <col min="14620" max="14621" width="10" style="69" customWidth="1"/>
    <col min="14622" max="14799" width="11.42578125" style="69" customWidth="1"/>
    <col min="14800" max="14800" width="2" style="69" customWidth="1"/>
    <col min="14801" max="14849" width="11.42578125" style="69"/>
    <col min="14850" max="14850" width="39.28515625" style="69" customWidth="1"/>
    <col min="14851" max="14852" width="16" style="69" customWidth="1"/>
    <col min="14853" max="14864" width="15.7109375" style="69" customWidth="1"/>
    <col min="14865" max="14865" width="10" style="69" customWidth="1"/>
    <col min="14866" max="14866" width="19.7109375" style="69" customWidth="1"/>
    <col min="14867" max="14875" width="11.42578125" style="69" customWidth="1"/>
    <col min="14876" max="14877" width="10" style="69" customWidth="1"/>
    <col min="14878" max="15055" width="11.42578125" style="69" customWidth="1"/>
    <col min="15056" max="15056" width="2" style="69" customWidth="1"/>
    <col min="15057" max="15105" width="11.42578125" style="69"/>
    <col min="15106" max="15106" width="39.28515625" style="69" customWidth="1"/>
    <col min="15107" max="15108" width="16" style="69" customWidth="1"/>
    <col min="15109" max="15120" width="15.7109375" style="69" customWidth="1"/>
    <col min="15121" max="15121" width="10" style="69" customWidth="1"/>
    <col min="15122" max="15122" width="19.7109375" style="69" customWidth="1"/>
    <col min="15123" max="15131" width="11.42578125" style="69" customWidth="1"/>
    <col min="15132" max="15133" width="10" style="69" customWidth="1"/>
    <col min="15134" max="15311" width="11.42578125" style="69" customWidth="1"/>
    <col min="15312" max="15312" width="2" style="69" customWidth="1"/>
    <col min="15313" max="15361" width="11.42578125" style="69"/>
    <col min="15362" max="15362" width="39.28515625" style="69" customWidth="1"/>
    <col min="15363" max="15364" width="16" style="69" customWidth="1"/>
    <col min="15365" max="15376" width="15.7109375" style="69" customWidth="1"/>
    <col min="15377" max="15377" width="10" style="69" customWidth="1"/>
    <col min="15378" max="15378" width="19.7109375" style="69" customWidth="1"/>
    <col min="15379" max="15387" width="11.42578125" style="69" customWidth="1"/>
    <col min="15388" max="15389" width="10" style="69" customWidth="1"/>
    <col min="15390" max="15567" width="11.42578125" style="69" customWidth="1"/>
    <col min="15568" max="15568" width="2" style="69" customWidth="1"/>
    <col min="15569" max="15617" width="11.42578125" style="69"/>
    <col min="15618" max="15618" width="39.28515625" style="69" customWidth="1"/>
    <col min="15619" max="15620" width="16" style="69" customWidth="1"/>
    <col min="15621" max="15632" width="15.7109375" style="69" customWidth="1"/>
    <col min="15633" max="15633" width="10" style="69" customWidth="1"/>
    <col min="15634" max="15634" width="19.7109375" style="69" customWidth="1"/>
    <col min="15635" max="15643" width="11.42578125" style="69" customWidth="1"/>
    <col min="15644" max="15645" width="10" style="69" customWidth="1"/>
    <col min="15646" max="15823" width="11.42578125" style="69" customWidth="1"/>
    <col min="15824" max="15824" width="2" style="69" customWidth="1"/>
    <col min="15825" max="15873" width="11.42578125" style="69"/>
    <col min="15874" max="15874" width="39.28515625" style="69" customWidth="1"/>
    <col min="15875" max="15876" width="16" style="69" customWidth="1"/>
    <col min="15877" max="15888" width="15.7109375" style="69" customWidth="1"/>
    <col min="15889" max="15889" width="10" style="69" customWidth="1"/>
    <col min="15890" max="15890" width="19.7109375" style="69" customWidth="1"/>
    <col min="15891" max="15899" width="11.42578125" style="69" customWidth="1"/>
    <col min="15900" max="15901" width="10" style="69" customWidth="1"/>
    <col min="15902" max="16079" width="11.42578125" style="69" customWidth="1"/>
    <col min="16080" max="16080" width="2" style="69" customWidth="1"/>
    <col min="16081" max="16129" width="11.42578125" style="69"/>
    <col min="16130" max="16130" width="39.28515625" style="69" customWidth="1"/>
    <col min="16131" max="16132" width="16" style="69" customWidth="1"/>
    <col min="16133" max="16144" width="15.7109375" style="69" customWidth="1"/>
    <col min="16145" max="16145" width="10" style="69" customWidth="1"/>
    <col min="16146" max="16146" width="19.7109375" style="69" customWidth="1"/>
    <col min="16147" max="16155" width="11.42578125" style="69" customWidth="1"/>
    <col min="16156" max="16157" width="10" style="69" customWidth="1"/>
    <col min="16158" max="16335" width="11.42578125" style="69" customWidth="1"/>
    <col min="16336" max="16336" width="2" style="69" customWidth="1"/>
    <col min="16337" max="16384" width="11.42578125" style="69"/>
  </cols>
  <sheetData>
    <row r="1" spans="2:17" ht="57.75" customHeight="1" thickTop="1" x14ac:dyDescent="0.2">
      <c r="B1" s="351" t="s">
        <v>0</v>
      </c>
      <c r="C1" s="352" t="s">
        <v>124</v>
      </c>
      <c r="D1" s="352"/>
      <c r="E1" s="353"/>
      <c r="F1" s="353"/>
      <c r="G1" s="353"/>
      <c r="H1" s="353"/>
      <c r="I1" s="353"/>
      <c r="J1" s="353"/>
      <c r="K1" s="353"/>
      <c r="L1" s="353"/>
      <c r="M1" s="353"/>
      <c r="N1" s="353"/>
      <c r="O1" s="353"/>
      <c r="P1" s="354"/>
      <c r="Q1" s="68"/>
    </row>
    <row r="2" spans="2:17" ht="7.5" customHeight="1" x14ac:dyDescent="0.25">
      <c r="B2" s="70"/>
      <c r="C2" s="71"/>
      <c r="D2" s="71"/>
      <c r="P2" s="73"/>
    </row>
    <row r="3" spans="2:17" ht="15.75" x14ac:dyDescent="0.25">
      <c r="B3" s="74" t="s">
        <v>1</v>
      </c>
      <c r="C3" s="314"/>
      <c r="D3" s="314"/>
      <c r="E3" s="75"/>
      <c r="F3" s="76" t="s">
        <v>2</v>
      </c>
      <c r="H3" s="314"/>
      <c r="I3" s="314"/>
      <c r="K3" s="76" t="s">
        <v>3</v>
      </c>
      <c r="L3" s="69" t="s">
        <v>4</v>
      </c>
      <c r="O3" s="202" t="s">
        <v>122</v>
      </c>
      <c r="P3" s="73"/>
    </row>
    <row r="4" spans="2:17" ht="15.75" x14ac:dyDescent="0.25">
      <c r="B4" s="74" t="s">
        <v>5</v>
      </c>
      <c r="C4" s="314"/>
      <c r="D4" s="314"/>
      <c r="E4" s="75"/>
      <c r="F4" s="76" t="s">
        <v>6</v>
      </c>
      <c r="H4" s="315"/>
      <c r="I4" s="315"/>
      <c r="L4" s="69" t="s">
        <v>7</v>
      </c>
      <c r="P4" s="73"/>
    </row>
    <row r="5" spans="2:17" ht="9" customHeight="1" thickBot="1" x14ac:dyDescent="0.25">
      <c r="B5" s="77"/>
      <c r="C5" s="78"/>
      <c r="D5" s="78"/>
      <c r="P5" s="73"/>
    </row>
    <row r="6" spans="2:17" ht="16.5" customHeight="1" thickTop="1" x14ac:dyDescent="0.25">
      <c r="B6" s="79" t="s">
        <v>8</v>
      </c>
      <c r="C6" s="342"/>
      <c r="D6" s="343"/>
      <c r="E6" s="16">
        <v>42522</v>
      </c>
      <c r="F6" s="80"/>
      <c r="G6" s="80"/>
      <c r="H6" s="80"/>
      <c r="I6" s="80"/>
      <c r="J6" s="80"/>
      <c r="K6" s="80"/>
      <c r="L6" s="81"/>
      <c r="M6" s="80"/>
      <c r="N6" s="80"/>
      <c r="O6" s="80"/>
      <c r="P6" s="82"/>
    </row>
    <row r="7" spans="2:17" ht="16.5" customHeight="1" thickBot="1" x14ac:dyDescent="0.3">
      <c r="B7" s="344" t="s">
        <v>9</v>
      </c>
      <c r="C7" s="345"/>
      <c r="D7" s="346"/>
      <c r="E7" s="20">
        <v>30</v>
      </c>
      <c r="F7" s="20">
        <v>31</v>
      </c>
      <c r="G7" s="20">
        <v>31</v>
      </c>
      <c r="H7" s="20">
        <v>30</v>
      </c>
      <c r="I7" s="20">
        <v>31</v>
      </c>
      <c r="J7" s="20">
        <v>30</v>
      </c>
      <c r="K7" s="20">
        <v>31</v>
      </c>
      <c r="L7" s="20">
        <v>31</v>
      </c>
      <c r="M7" s="20">
        <v>28</v>
      </c>
      <c r="N7" s="20">
        <v>31</v>
      </c>
      <c r="O7" s="20">
        <v>30</v>
      </c>
      <c r="P7" s="21">
        <v>31</v>
      </c>
    </row>
    <row r="8" spans="2:17" ht="16.5" customHeight="1" thickBot="1" x14ac:dyDescent="0.3">
      <c r="B8" s="83" t="s">
        <v>10</v>
      </c>
      <c r="C8" s="347"/>
      <c r="D8" s="348"/>
      <c r="E8" s="84">
        <f>E6+(E7-1)</f>
        <v>42551</v>
      </c>
      <c r="F8" s="84">
        <f t="shared" ref="F8:P8" si="0">E8+F7</f>
        <v>42582</v>
      </c>
      <c r="G8" s="84">
        <f t="shared" si="0"/>
        <v>42613</v>
      </c>
      <c r="H8" s="84">
        <f t="shared" si="0"/>
        <v>42643</v>
      </c>
      <c r="I8" s="84">
        <f t="shared" si="0"/>
        <v>42674</v>
      </c>
      <c r="J8" s="84">
        <f t="shared" si="0"/>
        <v>42704</v>
      </c>
      <c r="K8" s="84">
        <f t="shared" si="0"/>
        <v>42735</v>
      </c>
      <c r="L8" s="84">
        <f t="shared" si="0"/>
        <v>42766</v>
      </c>
      <c r="M8" s="84">
        <f t="shared" si="0"/>
        <v>42794</v>
      </c>
      <c r="N8" s="84">
        <f t="shared" si="0"/>
        <v>42825</v>
      </c>
      <c r="O8" s="84">
        <f t="shared" si="0"/>
        <v>42855</v>
      </c>
      <c r="P8" s="85">
        <f t="shared" si="0"/>
        <v>42886</v>
      </c>
    </row>
    <row r="9" spans="2:17" ht="16.5" customHeight="1" x14ac:dyDescent="0.25">
      <c r="B9" s="86"/>
      <c r="C9" s="349"/>
      <c r="D9" s="350"/>
      <c r="E9" s="87"/>
      <c r="F9" s="88"/>
      <c r="G9" s="88"/>
      <c r="H9" s="89"/>
      <c r="I9" s="88"/>
      <c r="J9" s="88"/>
      <c r="K9" s="88"/>
      <c r="L9" s="90"/>
      <c r="M9" s="88"/>
      <c r="N9" s="88"/>
      <c r="O9" s="88"/>
      <c r="P9" s="91"/>
    </row>
    <row r="10" spans="2:17" ht="16.5" customHeight="1" x14ac:dyDescent="0.25">
      <c r="B10" s="92" t="s">
        <v>11</v>
      </c>
      <c r="C10" s="323" t="s">
        <v>12</v>
      </c>
      <c r="D10" s="324"/>
      <c r="E10" s="31"/>
      <c r="F10" s="88" t="s">
        <v>13</v>
      </c>
      <c r="G10" s="88"/>
      <c r="H10" s="88"/>
      <c r="I10" s="88"/>
      <c r="J10" s="88"/>
      <c r="K10" s="88"/>
      <c r="L10" s="93"/>
      <c r="M10" s="88"/>
      <c r="N10" s="88"/>
      <c r="O10" s="88"/>
      <c r="P10" s="91"/>
    </row>
    <row r="11" spans="2:17" ht="16.5" customHeight="1" x14ac:dyDescent="0.2">
      <c r="B11" s="94"/>
      <c r="C11" s="323"/>
      <c r="D11" s="324"/>
      <c r="E11" s="95"/>
      <c r="F11" s="96"/>
      <c r="G11" s="96"/>
      <c r="H11" s="96"/>
      <c r="I11" s="96"/>
      <c r="J11" s="96"/>
      <c r="K11" s="96"/>
      <c r="L11" s="96"/>
      <c r="M11" s="96"/>
      <c r="N11" s="96"/>
      <c r="O11" s="96"/>
      <c r="P11" s="91"/>
    </row>
    <row r="12" spans="2:17" ht="16.5" customHeight="1" x14ac:dyDescent="0.25">
      <c r="B12" s="92" t="s">
        <v>14</v>
      </c>
      <c r="C12" s="323" t="s">
        <v>15</v>
      </c>
      <c r="D12" s="324"/>
      <c r="E12" s="152"/>
      <c r="F12" s="203">
        <f>$E$12</f>
        <v>0</v>
      </c>
      <c r="G12" s="203">
        <f t="shared" ref="G12:P12" si="1">$E$12</f>
        <v>0</v>
      </c>
      <c r="H12" s="203">
        <f t="shared" si="1"/>
        <v>0</v>
      </c>
      <c r="I12" s="203">
        <f t="shared" si="1"/>
        <v>0</v>
      </c>
      <c r="J12" s="203">
        <f t="shared" si="1"/>
        <v>0</v>
      </c>
      <c r="K12" s="203">
        <f t="shared" si="1"/>
        <v>0</v>
      </c>
      <c r="L12" s="203">
        <f t="shared" si="1"/>
        <v>0</v>
      </c>
      <c r="M12" s="203">
        <f t="shared" si="1"/>
        <v>0</v>
      </c>
      <c r="N12" s="203">
        <f t="shared" si="1"/>
        <v>0</v>
      </c>
      <c r="O12" s="203">
        <f t="shared" si="1"/>
        <v>0</v>
      </c>
      <c r="P12" s="204">
        <f t="shared" si="1"/>
        <v>0</v>
      </c>
    </row>
    <row r="13" spans="2:17" ht="16.5" customHeight="1" x14ac:dyDescent="0.25">
      <c r="B13" s="97" t="s">
        <v>16</v>
      </c>
      <c r="C13" s="323" t="s">
        <v>15</v>
      </c>
      <c r="D13" s="324"/>
      <c r="E13" s="152"/>
      <c r="F13" s="152"/>
      <c r="G13" s="152"/>
      <c r="H13" s="152"/>
      <c r="I13" s="152"/>
      <c r="J13" s="152"/>
      <c r="K13" s="152"/>
      <c r="L13" s="152"/>
      <c r="M13" s="152"/>
      <c r="N13" s="152"/>
      <c r="O13" s="152"/>
      <c r="P13" s="155"/>
    </row>
    <row r="14" spans="2:17" ht="16.5" customHeight="1" x14ac:dyDescent="0.2">
      <c r="B14" s="97" t="s">
        <v>17</v>
      </c>
      <c r="C14" s="323" t="s">
        <v>15</v>
      </c>
      <c r="D14" s="324"/>
      <c r="E14" s="203">
        <f>E12-E13</f>
        <v>0</v>
      </c>
      <c r="F14" s="203">
        <f t="shared" ref="F14:P14" si="2">F12-F13</f>
        <v>0</v>
      </c>
      <c r="G14" s="203">
        <f t="shared" si="2"/>
        <v>0</v>
      </c>
      <c r="H14" s="203">
        <f t="shared" si="2"/>
        <v>0</v>
      </c>
      <c r="I14" s="203">
        <f t="shared" si="2"/>
        <v>0</v>
      </c>
      <c r="J14" s="203">
        <f t="shared" si="2"/>
        <v>0</v>
      </c>
      <c r="K14" s="203">
        <f t="shared" si="2"/>
        <v>0</v>
      </c>
      <c r="L14" s="203">
        <f t="shared" si="2"/>
        <v>0</v>
      </c>
      <c r="M14" s="203">
        <f t="shared" si="2"/>
        <v>0</v>
      </c>
      <c r="N14" s="203">
        <f t="shared" si="2"/>
        <v>0</v>
      </c>
      <c r="O14" s="203">
        <f t="shared" si="2"/>
        <v>0</v>
      </c>
      <c r="P14" s="204">
        <f t="shared" si="2"/>
        <v>0</v>
      </c>
    </row>
    <row r="15" spans="2:17" ht="16.5" customHeight="1" x14ac:dyDescent="0.2">
      <c r="B15" s="94"/>
      <c r="C15" s="323"/>
      <c r="D15" s="324"/>
      <c r="E15" s="205"/>
      <c r="F15" s="206"/>
      <c r="G15" s="206"/>
      <c r="H15" s="206"/>
      <c r="I15" s="206"/>
      <c r="J15" s="206"/>
      <c r="K15" s="206"/>
      <c r="L15" s="206"/>
      <c r="M15" s="206"/>
      <c r="N15" s="206"/>
      <c r="O15" s="206"/>
      <c r="P15" s="207"/>
    </row>
    <row r="16" spans="2:17" ht="16.5" customHeight="1" thickBot="1" x14ac:dyDescent="0.3">
      <c r="B16" s="98" t="s">
        <v>18</v>
      </c>
      <c r="C16" s="338"/>
      <c r="D16" s="339"/>
      <c r="E16" s="208"/>
      <c r="F16" s="209"/>
      <c r="G16" s="209"/>
      <c r="H16" s="209"/>
      <c r="I16" s="209"/>
      <c r="J16" s="209"/>
      <c r="K16" s="209"/>
      <c r="L16" s="209"/>
      <c r="M16" s="209"/>
      <c r="N16" s="209"/>
      <c r="O16" s="209"/>
      <c r="P16" s="210"/>
    </row>
    <row r="17" spans="2:256" ht="16.5" customHeight="1" thickTop="1" x14ac:dyDescent="0.25">
      <c r="B17" s="99" t="s">
        <v>19</v>
      </c>
      <c r="C17" s="323"/>
      <c r="D17" s="324"/>
      <c r="E17" s="160">
        <v>0</v>
      </c>
      <c r="F17" s="160">
        <v>0</v>
      </c>
      <c r="G17" s="160">
        <v>0</v>
      </c>
      <c r="H17" s="160">
        <v>0</v>
      </c>
      <c r="I17" s="160">
        <v>0</v>
      </c>
      <c r="J17" s="160">
        <v>0</v>
      </c>
      <c r="K17" s="160">
        <v>0</v>
      </c>
      <c r="L17" s="160">
        <v>0</v>
      </c>
      <c r="M17" s="160">
        <v>0</v>
      </c>
      <c r="N17" s="160">
        <v>0</v>
      </c>
      <c r="O17" s="160">
        <v>0</v>
      </c>
      <c r="P17" s="161">
        <v>0</v>
      </c>
    </row>
    <row r="18" spans="2:256" ht="16.5" customHeight="1" x14ac:dyDescent="0.25">
      <c r="B18" s="100" t="s">
        <v>20</v>
      </c>
      <c r="C18" s="323" t="s">
        <v>21</v>
      </c>
      <c r="D18" s="324"/>
      <c r="E18" s="152"/>
      <c r="F18" s="152">
        <v>0</v>
      </c>
      <c r="G18" s="152">
        <v>0</v>
      </c>
      <c r="H18" s="152">
        <v>0</v>
      </c>
      <c r="I18" s="152">
        <v>0</v>
      </c>
      <c r="J18" s="152">
        <v>0</v>
      </c>
      <c r="K18" s="152">
        <v>0</v>
      </c>
      <c r="L18" s="152">
        <v>0</v>
      </c>
      <c r="M18" s="152">
        <v>0</v>
      </c>
      <c r="N18" s="152">
        <v>0</v>
      </c>
      <c r="O18" s="152">
        <v>0</v>
      </c>
      <c r="P18" s="155">
        <v>0</v>
      </c>
    </row>
    <row r="19" spans="2:256" ht="16.5" customHeight="1" x14ac:dyDescent="0.25">
      <c r="B19" s="100"/>
      <c r="C19" s="323"/>
      <c r="D19" s="324"/>
      <c r="E19" s="211"/>
      <c r="F19" s="211"/>
      <c r="G19" s="211"/>
      <c r="H19" s="211"/>
      <c r="I19" s="211"/>
      <c r="J19" s="211"/>
      <c r="K19" s="211"/>
      <c r="L19" s="211"/>
      <c r="M19" s="211"/>
      <c r="N19" s="211"/>
      <c r="O19" s="211"/>
      <c r="P19" s="212"/>
    </row>
    <row r="20" spans="2:256" ht="16.5" customHeight="1" x14ac:dyDescent="0.25">
      <c r="B20" s="99" t="s">
        <v>22</v>
      </c>
      <c r="C20" s="323"/>
      <c r="D20" s="324"/>
      <c r="E20" s="160">
        <v>0</v>
      </c>
      <c r="F20" s="160">
        <v>0</v>
      </c>
      <c r="G20" s="160">
        <v>0</v>
      </c>
      <c r="H20" s="160">
        <v>0</v>
      </c>
      <c r="I20" s="160">
        <v>0</v>
      </c>
      <c r="J20" s="160">
        <v>0</v>
      </c>
      <c r="K20" s="160">
        <v>0</v>
      </c>
      <c r="L20" s="160">
        <v>0</v>
      </c>
      <c r="M20" s="160">
        <v>0</v>
      </c>
      <c r="N20" s="160">
        <v>0</v>
      </c>
      <c r="O20" s="160">
        <v>0</v>
      </c>
      <c r="P20" s="161">
        <v>0</v>
      </c>
      <c r="Q20" s="72"/>
    </row>
    <row r="21" spans="2:256" ht="16.5" customHeight="1" x14ac:dyDescent="0.25">
      <c r="B21" s="100" t="s">
        <v>20</v>
      </c>
      <c r="C21" s="323" t="s">
        <v>21</v>
      </c>
      <c r="D21" s="324"/>
      <c r="E21" s="152">
        <v>0</v>
      </c>
      <c r="F21" s="152">
        <v>0</v>
      </c>
      <c r="G21" s="152">
        <v>0</v>
      </c>
      <c r="H21" s="152">
        <v>0</v>
      </c>
      <c r="I21" s="152">
        <v>0</v>
      </c>
      <c r="J21" s="152">
        <v>0</v>
      </c>
      <c r="K21" s="152">
        <v>0</v>
      </c>
      <c r="L21" s="152">
        <v>0</v>
      </c>
      <c r="M21" s="152">
        <v>0</v>
      </c>
      <c r="N21" s="152">
        <v>0</v>
      </c>
      <c r="O21" s="152">
        <v>0</v>
      </c>
      <c r="P21" s="155">
        <v>0</v>
      </c>
    </row>
    <row r="22" spans="2:256" ht="16.5" customHeight="1" x14ac:dyDescent="0.25">
      <c r="B22" s="100"/>
      <c r="C22" s="323"/>
      <c r="D22" s="324"/>
      <c r="E22" s="211"/>
      <c r="F22" s="211"/>
      <c r="G22" s="211"/>
      <c r="H22" s="211"/>
      <c r="I22" s="211"/>
      <c r="J22" s="211"/>
      <c r="K22" s="211"/>
      <c r="L22" s="211"/>
      <c r="M22" s="211"/>
      <c r="N22" s="211"/>
      <c r="O22" s="211"/>
      <c r="P22" s="212"/>
    </row>
    <row r="23" spans="2:256" ht="16.5" customHeight="1" x14ac:dyDescent="0.25">
      <c r="B23" s="99" t="s">
        <v>23</v>
      </c>
      <c r="C23" s="323"/>
      <c r="D23" s="324"/>
      <c r="E23" s="160">
        <v>0</v>
      </c>
      <c r="F23" s="160">
        <v>0</v>
      </c>
      <c r="G23" s="160">
        <v>0</v>
      </c>
      <c r="H23" s="160">
        <v>0</v>
      </c>
      <c r="I23" s="160">
        <v>0</v>
      </c>
      <c r="J23" s="160">
        <v>0</v>
      </c>
      <c r="K23" s="160">
        <v>0</v>
      </c>
      <c r="L23" s="160">
        <v>0</v>
      </c>
      <c r="M23" s="160">
        <v>0</v>
      </c>
      <c r="N23" s="160">
        <v>0</v>
      </c>
      <c r="O23" s="160">
        <v>0</v>
      </c>
      <c r="P23" s="161">
        <v>0</v>
      </c>
    </row>
    <row r="24" spans="2:256" ht="16.5" customHeight="1" x14ac:dyDescent="0.25">
      <c r="B24" s="100" t="s">
        <v>20</v>
      </c>
      <c r="C24" s="323" t="s">
        <v>21</v>
      </c>
      <c r="D24" s="324"/>
      <c r="E24" s="152">
        <v>0</v>
      </c>
      <c r="F24" s="152">
        <v>0</v>
      </c>
      <c r="G24" s="152">
        <v>0</v>
      </c>
      <c r="H24" s="152">
        <v>0</v>
      </c>
      <c r="I24" s="152">
        <v>0</v>
      </c>
      <c r="J24" s="152">
        <v>0</v>
      </c>
      <c r="K24" s="152">
        <v>0</v>
      </c>
      <c r="L24" s="152">
        <v>0</v>
      </c>
      <c r="M24" s="152">
        <v>0</v>
      </c>
      <c r="N24" s="152">
        <v>0</v>
      </c>
      <c r="O24" s="152">
        <v>0</v>
      </c>
      <c r="P24" s="155">
        <v>0</v>
      </c>
    </row>
    <row r="25" spans="2:256" ht="16.5" customHeight="1" x14ac:dyDescent="0.25">
      <c r="B25" s="100"/>
      <c r="C25" s="323"/>
      <c r="D25" s="324"/>
      <c r="E25" s="211"/>
      <c r="F25" s="211"/>
      <c r="G25" s="211"/>
      <c r="H25" s="211"/>
      <c r="I25" s="211"/>
      <c r="J25" s="211"/>
      <c r="K25" s="211"/>
      <c r="L25" s="211"/>
      <c r="M25" s="211"/>
      <c r="N25" s="211"/>
      <c r="O25" s="211"/>
      <c r="P25" s="212"/>
    </row>
    <row r="26" spans="2:256" ht="16.5" customHeight="1" x14ac:dyDescent="0.25">
      <c r="B26" s="99" t="s">
        <v>24</v>
      </c>
      <c r="C26" s="323"/>
      <c r="D26" s="324"/>
      <c r="E26" s="160">
        <v>0</v>
      </c>
      <c r="F26" s="160">
        <v>0</v>
      </c>
      <c r="G26" s="160">
        <v>0</v>
      </c>
      <c r="H26" s="160">
        <v>0</v>
      </c>
      <c r="I26" s="160">
        <v>0</v>
      </c>
      <c r="J26" s="160">
        <v>0</v>
      </c>
      <c r="K26" s="160">
        <v>0</v>
      </c>
      <c r="L26" s="160">
        <v>0</v>
      </c>
      <c r="M26" s="160">
        <v>0</v>
      </c>
      <c r="N26" s="160">
        <v>0</v>
      </c>
      <c r="O26" s="160">
        <v>0</v>
      </c>
      <c r="P26" s="161">
        <v>0</v>
      </c>
    </row>
    <row r="27" spans="2:256" ht="16.5" customHeight="1" x14ac:dyDescent="0.25">
      <c r="B27" s="100" t="s">
        <v>20</v>
      </c>
      <c r="C27" s="323" t="s">
        <v>21</v>
      </c>
      <c r="D27" s="324"/>
      <c r="E27" s="152">
        <v>0</v>
      </c>
      <c r="F27" s="152">
        <v>0</v>
      </c>
      <c r="G27" s="152">
        <v>0</v>
      </c>
      <c r="H27" s="152">
        <v>0</v>
      </c>
      <c r="I27" s="152">
        <v>0</v>
      </c>
      <c r="J27" s="152">
        <v>0</v>
      </c>
      <c r="K27" s="152">
        <v>0</v>
      </c>
      <c r="L27" s="152">
        <v>0</v>
      </c>
      <c r="M27" s="152">
        <v>0</v>
      </c>
      <c r="N27" s="152">
        <v>0</v>
      </c>
      <c r="O27" s="152">
        <v>0</v>
      </c>
      <c r="P27" s="155">
        <v>0</v>
      </c>
      <c r="U27" s="72"/>
      <c r="V27" s="101" t="s">
        <v>13</v>
      </c>
    </row>
    <row r="28" spans="2:256" ht="16.5" customHeight="1" x14ac:dyDescent="0.25">
      <c r="B28" s="100"/>
      <c r="C28" s="323"/>
      <c r="D28" s="324"/>
      <c r="E28" s="211"/>
      <c r="F28" s="211"/>
      <c r="G28" s="211"/>
      <c r="H28" s="211"/>
      <c r="I28" s="211"/>
      <c r="J28" s="211"/>
      <c r="K28" s="211"/>
      <c r="L28" s="211"/>
      <c r="M28" s="211"/>
      <c r="N28" s="211"/>
      <c r="O28" s="211"/>
      <c r="P28" s="212"/>
      <c r="Q28" s="102"/>
      <c r="R28" s="103"/>
      <c r="S28" s="103"/>
      <c r="T28" s="103"/>
      <c r="U28" s="103"/>
      <c r="V28" s="102" t="s">
        <v>13</v>
      </c>
      <c r="W28" s="102"/>
      <c r="X28" s="102"/>
      <c r="Y28" s="102"/>
      <c r="Z28" s="102"/>
      <c r="AA28" s="102"/>
      <c r="AB28" s="102"/>
      <c r="AC28" s="102"/>
      <c r="AD28" s="102"/>
      <c r="AE28" s="102"/>
      <c r="AF28" s="102"/>
      <c r="AG28" s="102"/>
      <c r="AH28" s="102"/>
      <c r="AI28" s="102"/>
      <c r="AJ28" s="102"/>
      <c r="AK28" s="102"/>
      <c r="AL28" s="102"/>
      <c r="AM28" s="102"/>
      <c r="AN28" s="102"/>
      <c r="AO28" s="102"/>
      <c r="AP28" s="102"/>
      <c r="AQ28" s="102"/>
      <c r="AR28" s="102"/>
      <c r="AS28" s="102"/>
      <c r="AT28" s="102"/>
      <c r="AU28" s="102"/>
      <c r="AV28" s="102"/>
      <c r="AW28" s="102"/>
      <c r="AX28" s="102"/>
      <c r="AY28" s="102"/>
      <c r="AZ28" s="102"/>
      <c r="BA28" s="102"/>
      <c r="BB28" s="102"/>
      <c r="BC28" s="102"/>
      <c r="BD28" s="102"/>
      <c r="BE28" s="102"/>
      <c r="BF28" s="102"/>
      <c r="BG28" s="102"/>
      <c r="BH28" s="102"/>
      <c r="BI28" s="102"/>
      <c r="BJ28" s="102"/>
      <c r="BK28" s="102"/>
      <c r="BL28" s="102"/>
      <c r="BM28" s="102"/>
      <c r="BN28" s="102"/>
      <c r="BO28" s="102"/>
      <c r="BP28" s="102"/>
      <c r="BQ28" s="102"/>
      <c r="BR28" s="102"/>
      <c r="BS28" s="102"/>
      <c r="BT28" s="102"/>
      <c r="BU28" s="102"/>
      <c r="BV28" s="102"/>
      <c r="BW28" s="102"/>
      <c r="BX28" s="102"/>
      <c r="BY28" s="102"/>
      <c r="BZ28" s="102"/>
      <c r="CA28" s="102"/>
      <c r="CB28" s="102"/>
      <c r="CC28" s="102"/>
      <c r="CD28" s="102"/>
      <c r="CE28" s="102"/>
      <c r="CF28" s="102"/>
      <c r="CG28" s="102"/>
      <c r="CH28" s="102"/>
      <c r="CI28" s="102"/>
      <c r="CJ28" s="102"/>
      <c r="CK28" s="102"/>
      <c r="CL28" s="102"/>
      <c r="CM28" s="102"/>
      <c r="CN28" s="102"/>
      <c r="CO28" s="102"/>
      <c r="CP28" s="102"/>
      <c r="CQ28" s="102"/>
      <c r="CR28" s="102"/>
      <c r="CS28" s="102"/>
      <c r="CT28" s="102"/>
      <c r="CU28" s="102"/>
      <c r="CV28" s="102"/>
      <c r="CW28" s="102"/>
      <c r="CX28" s="102"/>
      <c r="CY28" s="102"/>
      <c r="CZ28" s="102"/>
      <c r="DA28" s="102"/>
      <c r="DB28" s="102"/>
      <c r="DC28" s="102"/>
      <c r="DD28" s="102"/>
      <c r="DE28" s="102"/>
      <c r="DF28" s="102"/>
      <c r="DG28" s="102"/>
      <c r="DH28" s="102"/>
      <c r="DI28" s="102"/>
      <c r="DJ28" s="102"/>
      <c r="DK28" s="102"/>
      <c r="DL28" s="102"/>
      <c r="DM28" s="102"/>
      <c r="DN28" s="102"/>
      <c r="DO28" s="102"/>
      <c r="DP28" s="102"/>
      <c r="DQ28" s="102"/>
      <c r="DR28" s="102"/>
      <c r="DS28" s="102"/>
      <c r="DT28" s="102"/>
      <c r="DU28" s="102"/>
      <c r="DV28" s="102"/>
      <c r="DW28" s="102"/>
      <c r="DX28" s="102"/>
      <c r="DY28" s="102"/>
      <c r="DZ28" s="102"/>
      <c r="EA28" s="102"/>
      <c r="EB28" s="102"/>
      <c r="EC28" s="102"/>
      <c r="ED28" s="102"/>
      <c r="EE28" s="102"/>
      <c r="EF28" s="102"/>
      <c r="EG28" s="102"/>
      <c r="EH28" s="102"/>
      <c r="EI28" s="102"/>
      <c r="EJ28" s="102"/>
      <c r="EK28" s="102"/>
      <c r="EL28" s="102"/>
      <c r="EM28" s="102"/>
      <c r="EN28" s="102"/>
      <c r="EO28" s="102"/>
      <c r="EP28" s="102"/>
      <c r="EQ28" s="102"/>
      <c r="ER28" s="102"/>
      <c r="ES28" s="102"/>
      <c r="ET28" s="102"/>
      <c r="EU28" s="102"/>
      <c r="EV28" s="102"/>
      <c r="EW28" s="102"/>
      <c r="EX28" s="102"/>
      <c r="EY28" s="102"/>
      <c r="EZ28" s="102"/>
      <c r="FA28" s="102"/>
      <c r="FB28" s="102"/>
      <c r="FC28" s="102"/>
      <c r="FD28" s="102"/>
      <c r="FE28" s="102"/>
      <c r="FF28" s="102"/>
      <c r="FG28" s="102"/>
      <c r="FH28" s="102"/>
      <c r="FI28" s="102"/>
      <c r="FJ28" s="102"/>
      <c r="FK28" s="102"/>
      <c r="FL28" s="102"/>
      <c r="FM28" s="102"/>
      <c r="FN28" s="102"/>
      <c r="FO28" s="102"/>
      <c r="FP28" s="102"/>
      <c r="FQ28" s="102"/>
      <c r="FR28" s="102"/>
      <c r="FS28" s="102"/>
      <c r="FT28" s="102"/>
      <c r="FU28" s="102"/>
      <c r="FV28" s="102"/>
      <c r="FW28" s="102"/>
      <c r="FX28" s="102"/>
      <c r="FY28" s="102"/>
      <c r="FZ28" s="102"/>
      <c r="GA28" s="102"/>
      <c r="GB28" s="102"/>
      <c r="GC28" s="102"/>
      <c r="GD28" s="102"/>
      <c r="GE28" s="102"/>
      <c r="GF28" s="102"/>
      <c r="GG28" s="102"/>
      <c r="GH28" s="102"/>
      <c r="GI28" s="102"/>
      <c r="GJ28" s="102"/>
      <c r="GK28" s="102"/>
      <c r="GL28" s="102"/>
      <c r="GM28" s="102"/>
      <c r="GN28" s="102"/>
      <c r="GO28" s="102"/>
      <c r="GP28" s="102"/>
      <c r="GQ28" s="102"/>
      <c r="GR28" s="102"/>
      <c r="GS28" s="102"/>
      <c r="GT28" s="102"/>
      <c r="GU28" s="102"/>
      <c r="GV28" s="102"/>
      <c r="GW28" s="102"/>
      <c r="GX28" s="102"/>
      <c r="GY28" s="102"/>
      <c r="GZ28" s="102"/>
      <c r="HA28" s="102"/>
      <c r="HB28" s="102"/>
      <c r="HC28" s="102"/>
      <c r="HD28" s="102"/>
      <c r="HE28" s="102"/>
      <c r="HF28" s="102"/>
      <c r="HG28" s="102"/>
      <c r="HH28" s="102"/>
      <c r="HI28" s="102"/>
      <c r="HJ28" s="102"/>
      <c r="HK28" s="102"/>
      <c r="HL28" s="102"/>
      <c r="HM28" s="102"/>
      <c r="HN28" s="102"/>
      <c r="HO28" s="102"/>
      <c r="HP28" s="102"/>
      <c r="HQ28" s="102"/>
      <c r="HR28" s="102"/>
      <c r="HS28" s="102"/>
      <c r="HT28" s="102"/>
      <c r="HU28" s="102"/>
      <c r="HV28" s="102"/>
      <c r="HW28" s="102"/>
      <c r="HX28" s="102"/>
      <c r="HY28" s="102"/>
      <c r="HZ28" s="102"/>
      <c r="IA28" s="102"/>
      <c r="IB28" s="102"/>
      <c r="IC28" s="102"/>
      <c r="ID28" s="102"/>
      <c r="IE28" s="102"/>
      <c r="IF28" s="102"/>
      <c r="IG28" s="102"/>
      <c r="IH28" s="102"/>
      <c r="II28" s="102"/>
      <c r="IJ28" s="102"/>
      <c r="IK28" s="102"/>
      <c r="IL28" s="102"/>
      <c r="IM28" s="102"/>
      <c r="IN28" s="102"/>
      <c r="IO28" s="102"/>
      <c r="IP28" s="102"/>
      <c r="IQ28" s="102"/>
      <c r="IR28" s="102"/>
      <c r="IS28" s="102"/>
      <c r="IT28" s="102"/>
      <c r="IU28" s="102"/>
      <c r="IV28" s="102"/>
    </row>
    <row r="29" spans="2:256" ht="16.5" customHeight="1" x14ac:dyDescent="0.25">
      <c r="B29" s="99" t="s">
        <v>25</v>
      </c>
      <c r="C29" s="323"/>
      <c r="D29" s="324"/>
      <c r="E29" s="160">
        <v>0</v>
      </c>
      <c r="F29" s="160">
        <v>0</v>
      </c>
      <c r="G29" s="160">
        <v>0</v>
      </c>
      <c r="H29" s="160">
        <v>0</v>
      </c>
      <c r="I29" s="160">
        <v>0</v>
      </c>
      <c r="J29" s="160">
        <v>0</v>
      </c>
      <c r="K29" s="160">
        <v>0</v>
      </c>
      <c r="L29" s="160">
        <v>0</v>
      </c>
      <c r="M29" s="160">
        <v>0</v>
      </c>
      <c r="N29" s="160">
        <v>0</v>
      </c>
      <c r="O29" s="160">
        <v>0</v>
      </c>
      <c r="P29" s="161">
        <v>0</v>
      </c>
      <c r="Q29" s="102"/>
      <c r="R29" s="103"/>
      <c r="S29" s="103"/>
      <c r="T29" s="103"/>
      <c r="U29" s="103"/>
      <c r="V29" s="102"/>
      <c r="W29" s="102"/>
      <c r="X29" s="102"/>
      <c r="Y29" s="102"/>
      <c r="Z29" s="102"/>
      <c r="AA29" s="102"/>
      <c r="AB29" s="102"/>
      <c r="AC29" s="102"/>
      <c r="AD29" s="102"/>
      <c r="AE29" s="102"/>
      <c r="AF29" s="102"/>
      <c r="AG29" s="102"/>
      <c r="AH29" s="102"/>
      <c r="AI29" s="102"/>
      <c r="AJ29" s="102"/>
      <c r="AK29" s="102"/>
      <c r="AL29" s="102"/>
      <c r="AM29" s="102"/>
      <c r="AN29" s="102"/>
      <c r="AO29" s="102"/>
      <c r="AP29" s="102"/>
      <c r="AQ29" s="102"/>
      <c r="AR29" s="102"/>
      <c r="AS29" s="102"/>
      <c r="AT29" s="102"/>
      <c r="AU29" s="102"/>
      <c r="AV29" s="102"/>
      <c r="AW29" s="102"/>
      <c r="AX29" s="102"/>
      <c r="AY29" s="102"/>
      <c r="AZ29" s="102"/>
      <c r="BA29" s="102"/>
      <c r="BB29" s="102"/>
      <c r="BC29" s="102"/>
      <c r="BD29" s="102"/>
      <c r="BE29" s="102"/>
      <c r="BF29" s="102"/>
      <c r="BG29" s="102"/>
      <c r="BH29" s="102"/>
      <c r="BI29" s="102"/>
      <c r="BJ29" s="102"/>
      <c r="BK29" s="102"/>
      <c r="BL29" s="102"/>
      <c r="BM29" s="102"/>
      <c r="BN29" s="102"/>
      <c r="BO29" s="102"/>
      <c r="BP29" s="102"/>
      <c r="BQ29" s="102"/>
      <c r="BR29" s="102"/>
      <c r="BS29" s="102"/>
      <c r="BT29" s="102"/>
      <c r="BU29" s="102"/>
      <c r="BV29" s="102"/>
      <c r="BW29" s="102"/>
      <c r="BX29" s="102"/>
      <c r="BY29" s="102"/>
      <c r="BZ29" s="102"/>
      <c r="CA29" s="102"/>
      <c r="CB29" s="102"/>
      <c r="CC29" s="102"/>
      <c r="CD29" s="102"/>
      <c r="CE29" s="102"/>
      <c r="CF29" s="102"/>
      <c r="CG29" s="102"/>
      <c r="CH29" s="102"/>
      <c r="CI29" s="102"/>
      <c r="CJ29" s="102"/>
      <c r="CK29" s="102"/>
      <c r="CL29" s="102"/>
      <c r="CM29" s="102"/>
      <c r="CN29" s="102"/>
      <c r="CO29" s="102"/>
      <c r="CP29" s="102"/>
      <c r="CQ29" s="102"/>
      <c r="CR29" s="102"/>
      <c r="CS29" s="102"/>
      <c r="CT29" s="102"/>
      <c r="CU29" s="102"/>
      <c r="CV29" s="102"/>
      <c r="CW29" s="102"/>
      <c r="CX29" s="102"/>
      <c r="CY29" s="102"/>
      <c r="CZ29" s="102"/>
      <c r="DA29" s="102"/>
      <c r="DB29" s="102"/>
      <c r="DC29" s="102"/>
      <c r="DD29" s="102"/>
      <c r="DE29" s="102"/>
      <c r="DF29" s="102"/>
      <c r="DG29" s="102"/>
      <c r="DH29" s="102"/>
      <c r="DI29" s="102"/>
      <c r="DJ29" s="102"/>
      <c r="DK29" s="102"/>
      <c r="DL29" s="102"/>
      <c r="DM29" s="102"/>
      <c r="DN29" s="102"/>
      <c r="DO29" s="102"/>
      <c r="DP29" s="102"/>
      <c r="DQ29" s="102"/>
      <c r="DR29" s="102"/>
      <c r="DS29" s="102"/>
      <c r="DT29" s="102"/>
      <c r="DU29" s="102"/>
      <c r="DV29" s="102"/>
      <c r="DW29" s="102"/>
      <c r="DX29" s="102"/>
      <c r="DY29" s="102"/>
      <c r="DZ29" s="102"/>
      <c r="EA29" s="102"/>
      <c r="EB29" s="102"/>
      <c r="EC29" s="102"/>
      <c r="ED29" s="102"/>
      <c r="EE29" s="102"/>
      <c r="EF29" s="102"/>
      <c r="EG29" s="102"/>
      <c r="EH29" s="102"/>
      <c r="EI29" s="102"/>
      <c r="EJ29" s="102"/>
      <c r="EK29" s="102"/>
      <c r="EL29" s="102"/>
      <c r="EM29" s="102"/>
      <c r="EN29" s="102"/>
      <c r="EO29" s="102"/>
      <c r="EP29" s="102"/>
      <c r="EQ29" s="102"/>
      <c r="ER29" s="102"/>
      <c r="ES29" s="102"/>
      <c r="ET29" s="102"/>
      <c r="EU29" s="102"/>
      <c r="EV29" s="102"/>
      <c r="EW29" s="102"/>
      <c r="EX29" s="102"/>
      <c r="EY29" s="102"/>
      <c r="EZ29" s="102"/>
      <c r="FA29" s="102"/>
      <c r="FB29" s="102"/>
      <c r="FC29" s="102"/>
      <c r="FD29" s="102"/>
      <c r="FE29" s="102"/>
      <c r="FF29" s="102"/>
      <c r="FG29" s="102"/>
      <c r="FH29" s="102"/>
      <c r="FI29" s="102"/>
      <c r="FJ29" s="102"/>
      <c r="FK29" s="102"/>
      <c r="FL29" s="102"/>
      <c r="FM29" s="102"/>
      <c r="FN29" s="102"/>
      <c r="FO29" s="102"/>
      <c r="FP29" s="102"/>
      <c r="FQ29" s="102"/>
      <c r="FR29" s="102"/>
      <c r="FS29" s="102"/>
      <c r="FT29" s="102"/>
      <c r="FU29" s="102"/>
      <c r="FV29" s="102"/>
      <c r="FW29" s="102"/>
      <c r="FX29" s="102"/>
      <c r="FY29" s="102"/>
      <c r="FZ29" s="102"/>
      <c r="GA29" s="102"/>
      <c r="GB29" s="102"/>
      <c r="GC29" s="102"/>
      <c r="GD29" s="102"/>
      <c r="GE29" s="102"/>
      <c r="GF29" s="102"/>
      <c r="GG29" s="102"/>
      <c r="GH29" s="102"/>
      <c r="GI29" s="102"/>
      <c r="GJ29" s="102"/>
      <c r="GK29" s="102"/>
      <c r="GL29" s="102"/>
      <c r="GM29" s="102"/>
      <c r="GN29" s="102"/>
      <c r="GO29" s="102"/>
      <c r="GP29" s="102"/>
      <c r="GQ29" s="102"/>
      <c r="GR29" s="102"/>
      <c r="GS29" s="102"/>
      <c r="GT29" s="102"/>
      <c r="GU29" s="102"/>
      <c r="GV29" s="102"/>
      <c r="GW29" s="102"/>
      <c r="GX29" s="102"/>
      <c r="GY29" s="102"/>
      <c r="GZ29" s="102"/>
      <c r="HA29" s="102"/>
      <c r="HB29" s="102"/>
      <c r="HC29" s="102"/>
      <c r="HD29" s="102"/>
      <c r="HE29" s="102"/>
      <c r="HF29" s="102"/>
      <c r="HG29" s="102"/>
      <c r="HH29" s="102"/>
      <c r="HI29" s="102"/>
      <c r="HJ29" s="102"/>
      <c r="HK29" s="102"/>
      <c r="HL29" s="102"/>
      <c r="HM29" s="102"/>
      <c r="HN29" s="102"/>
      <c r="HO29" s="102"/>
      <c r="HP29" s="102"/>
      <c r="HQ29" s="102"/>
      <c r="HR29" s="102"/>
      <c r="HS29" s="102"/>
      <c r="HT29" s="102"/>
      <c r="HU29" s="102"/>
      <c r="HV29" s="102"/>
      <c r="HW29" s="102"/>
      <c r="HX29" s="102"/>
      <c r="HY29" s="102"/>
      <c r="HZ29" s="102"/>
      <c r="IA29" s="102"/>
      <c r="IB29" s="102"/>
      <c r="IC29" s="102"/>
      <c r="ID29" s="102"/>
      <c r="IE29" s="102"/>
      <c r="IF29" s="102"/>
      <c r="IG29" s="102"/>
      <c r="IH29" s="102"/>
      <c r="II29" s="102"/>
      <c r="IJ29" s="102"/>
      <c r="IK29" s="102"/>
      <c r="IL29" s="102"/>
      <c r="IM29" s="102"/>
      <c r="IN29" s="102"/>
      <c r="IO29" s="102"/>
      <c r="IP29" s="102"/>
      <c r="IQ29" s="102"/>
      <c r="IR29" s="102"/>
      <c r="IS29" s="102"/>
      <c r="IT29" s="102"/>
      <c r="IU29" s="102"/>
      <c r="IV29" s="102"/>
    </row>
    <row r="30" spans="2:256" ht="16.5" customHeight="1" x14ac:dyDescent="0.25">
      <c r="B30" s="100" t="s">
        <v>20</v>
      </c>
      <c r="C30" s="323" t="s">
        <v>21</v>
      </c>
      <c r="D30" s="324"/>
      <c r="E30" s="152">
        <v>0</v>
      </c>
      <c r="F30" s="152">
        <v>0</v>
      </c>
      <c r="G30" s="152">
        <v>0</v>
      </c>
      <c r="H30" s="152">
        <v>0</v>
      </c>
      <c r="I30" s="152">
        <v>0</v>
      </c>
      <c r="J30" s="152">
        <v>0</v>
      </c>
      <c r="K30" s="152">
        <v>0</v>
      </c>
      <c r="L30" s="152">
        <v>0</v>
      </c>
      <c r="M30" s="152">
        <v>0</v>
      </c>
      <c r="N30" s="152">
        <v>0</v>
      </c>
      <c r="O30" s="152">
        <v>0</v>
      </c>
      <c r="P30" s="155">
        <v>0</v>
      </c>
      <c r="R30" s="103"/>
      <c r="S30" s="103"/>
      <c r="T30" s="103"/>
      <c r="U30" s="103"/>
      <c r="V30" s="101" t="s">
        <v>13</v>
      </c>
    </row>
    <row r="31" spans="2:256" ht="16.5" customHeight="1" x14ac:dyDescent="0.25">
      <c r="B31" s="94"/>
      <c r="C31" s="323"/>
      <c r="D31" s="324"/>
      <c r="E31" s="203"/>
      <c r="F31" s="206"/>
      <c r="G31" s="206"/>
      <c r="H31" s="206"/>
      <c r="I31" s="206"/>
      <c r="J31" s="206"/>
      <c r="K31" s="206"/>
      <c r="L31" s="206"/>
      <c r="M31" s="206"/>
      <c r="N31" s="206"/>
      <c r="O31" s="206"/>
      <c r="P31" s="207"/>
      <c r="Q31" s="102"/>
      <c r="R31" s="103"/>
      <c r="S31" s="103"/>
      <c r="T31" s="103"/>
      <c r="U31" s="103"/>
      <c r="V31" s="102" t="s">
        <v>13</v>
      </c>
      <c r="W31" s="102"/>
      <c r="X31" s="102"/>
      <c r="Y31" s="102"/>
      <c r="Z31" s="102"/>
      <c r="AA31" s="102"/>
      <c r="AB31" s="102"/>
      <c r="AC31" s="102"/>
      <c r="AD31" s="102"/>
      <c r="AE31" s="102"/>
      <c r="AF31" s="102"/>
      <c r="AG31" s="102"/>
      <c r="AH31" s="102"/>
      <c r="AI31" s="102"/>
      <c r="AJ31" s="102"/>
      <c r="AK31" s="102"/>
      <c r="AL31" s="102"/>
      <c r="AM31" s="102"/>
      <c r="AN31" s="102"/>
      <c r="AO31" s="102"/>
      <c r="AP31" s="102"/>
      <c r="AQ31" s="102"/>
      <c r="AR31" s="102"/>
      <c r="AS31" s="102"/>
      <c r="AT31" s="102"/>
      <c r="AU31" s="102"/>
      <c r="AV31" s="102"/>
      <c r="AW31" s="102"/>
      <c r="AX31" s="102"/>
      <c r="AY31" s="102"/>
      <c r="AZ31" s="102"/>
      <c r="BA31" s="102"/>
      <c r="BB31" s="102"/>
      <c r="BC31" s="102"/>
      <c r="BD31" s="102"/>
      <c r="BE31" s="102"/>
      <c r="BF31" s="102"/>
      <c r="BG31" s="102"/>
      <c r="BH31" s="102"/>
      <c r="BI31" s="102"/>
      <c r="BJ31" s="102"/>
      <c r="BK31" s="102"/>
      <c r="BL31" s="102"/>
      <c r="BM31" s="102"/>
      <c r="BN31" s="102"/>
      <c r="BO31" s="102"/>
      <c r="BP31" s="102"/>
      <c r="BQ31" s="102"/>
      <c r="BR31" s="102"/>
      <c r="BS31" s="102"/>
      <c r="BT31" s="102"/>
      <c r="BU31" s="102"/>
      <c r="BV31" s="102"/>
      <c r="BW31" s="102"/>
      <c r="BX31" s="102"/>
      <c r="BY31" s="102"/>
      <c r="BZ31" s="102"/>
      <c r="CA31" s="102"/>
      <c r="CB31" s="102"/>
      <c r="CC31" s="102"/>
      <c r="CD31" s="102"/>
      <c r="CE31" s="102"/>
      <c r="CF31" s="102"/>
      <c r="CG31" s="102"/>
      <c r="CH31" s="102"/>
      <c r="CI31" s="102"/>
      <c r="CJ31" s="102"/>
      <c r="CK31" s="102"/>
      <c r="CL31" s="102"/>
      <c r="CM31" s="102"/>
      <c r="CN31" s="102"/>
      <c r="CO31" s="102"/>
      <c r="CP31" s="102"/>
      <c r="CQ31" s="102"/>
      <c r="CR31" s="102"/>
      <c r="CS31" s="102"/>
      <c r="CT31" s="102"/>
      <c r="CU31" s="102"/>
      <c r="CV31" s="102"/>
      <c r="CW31" s="102"/>
      <c r="CX31" s="102"/>
      <c r="CY31" s="102"/>
      <c r="CZ31" s="102"/>
      <c r="DA31" s="102"/>
      <c r="DB31" s="102"/>
      <c r="DC31" s="102"/>
      <c r="DD31" s="102"/>
      <c r="DE31" s="102"/>
      <c r="DF31" s="102"/>
      <c r="DG31" s="102"/>
      <c r="DH31" s="102"/>
      <c r="DI31" s="102"/>
      <c r="DJ31" s="102"/>
      <c r="DK31" s="102"/>
      <c r="DL31" s="102"/>
      <c r="DM31" s="102"/>
      <c r="DN31" s="102"/>
      <c r="DO31" s="102"/>
      <c r="DP31" s="102"/>
      <c r="DQ31" s="102"/>
      <c r="DR31" s="102"/>
      <c r="DS31" s="102"/>
      <c r="DT31" s="102"/>
      <c r="DU31" s="102"/>
      <c r="DV31" s="102"/>
      <c r="DW31" s="102"/>
      <c r="DX31" s="102"/>
      <c r="DY31" s="102"/>
      <c r="DZ31" s="102"/>
      <c r="EA31" s="102"/>
      <c r="EB31" s="102"/>
      <c r="EC31" s="102"/>
      <c r="ED31" s="102"/>
      <c r="EE31" s="102"/>
      <c r="EF31" s="102"/>
      <c r="EG31" s="102"/>
      <c r="EH31" s="102"/>
      <c r="EI31" s="102"/>
      <c r="EJ31" s="102"/>
      <c r="EK31" s="102"/>
      <c r="EL31" s="102"/>
      <c r="EM31" s="102"/>
      <c r="EN31" s="102"/>
      <c r="EO31" s="102"/>
      <c r="EP31" s="102"/>
      <c r="EQ31" s="102"/>
      <c r="ER31" s="102"/>
      <c r="ES31" s="102"/>
      <c r="ET31" s="102"/>
      <c r="EU31" s="102"/>
      <c r="EV31" s="102"/>
      <c r="EW31" s="102"/>
      <c r="EX31" s="102"/>
      <c r="EY31" s="102"/>
      <c r="EZ31" s="102"/>
      <c r="FA31" s="102"/>
      <c r="FB31" s="102"/>
      <c r="FC31" s="102"/>
      <c r="FD31" s="102"/>
      <c r="FE31" s="102"/>
      <c r="FF31" s="102"/>
      <c r="FG31" s="102"/>
      <c r="FH31" s="102"/>
      <c r="FI31" s="102"/>
      <c r="FJ31" s="102"/>
      <c r="FK31" s="102"/>
      <c r="FL31" s="102"/>
      <c r="FM31" s="102"/>
      <c r="FN31" s="102"/>
      <c r="FO31" s="102"/>
      <c r="FP31" s="102"/>
      <c r="FQ31" s="102"/>
      <c r="FR31" s="102"/>
      <c r="FS31" s="102"/>
      <c r="FT31" s="102"/>
      <c r="FU31" s="102"/>
      <c r="FV31" s="102"/>
      <c r="FW31" s="102"/>
      <c r="FX31" s="102"/>
      <c r="FY31" s="102"/>
      <c r="FZ31" s="102"/>
      <c r="GA31" s="102"/>
      <c r="GB31" s="102"/>
      <c r="GC31" s="102"/>
      <c r="GD31" s="102"/>
      <c r="GE31" s="102"/>
      <c r="GF31" s="102"/>
      <c r="GG31" s="102"/>
      <c r="GH31" s="102"/>
      <c r="GI31" s="102"/>
      <c r="GJ31" s="102"/>
      <c r="GK31" s="102"/>
      <c r="GL31" s="102"/>
      <c r="GM31" s="102"/>
      <c r="GN31" s="102"/>
      <c r="GO31" s="102"/>
      <c r="GP31" s="102"/>
      <c r="GQ31" s="102"/>
      <c r="GR31" s="102"/>
      <c r="GS31" s="102"/>
      <c r="GT31" s="102"/>
      <c r="GU31" s="102"/>
      <c r="GV31" s="102"/>
      <c r="GW31" s="102"/>
      <c r="GX31" s="102"/>
      <c r="GY31" s="102"/>
      <c r="GZ31" s="102"/>
      <c r="HA31" s="102"/>
      <c r="HB31" s="102"/>
      <c r="HC31" s="102"/>
      <c r="HD31" s="102"/>
      <c r="HE31" s="102"/>
      <c r="HF31" s="102"/>
      <c r="HG31" s="102"/>
      <c r="HH31" s="102"/>
      <c r="HI31" s="102"/>
      <c r="HJ31" s="102"/>
      <c r="HK31" s="102"/>
      <c r="HL31" s="102"/>
      <c r="HM31" s="102"/>
      <c r="HN31" s="102"/>
      <c r="HO31" s="102"/>
      <c r="HP31" s="102"/>
      <c r="HQ31" s="102"/>
      <c r="HR31" s="102"/>
      <c r="HS31" s="102"/>
      <c r="HT31" s="102"/>
      <c r="HU31" s="102"/>
      <c r="HV31" s="102"/>
      <c r="HW31" s="102"/>
      <c r="HX31" s="102"/>
      <c r="HY31" s="102"/>
      <c r="HZ31" s="102"/>
      <c r="IA31" s="102"/>
      <c r="IB31" s="102"/>
      <c r="IC31" s="102"/>
      <c r="ID31" s="102"/>
      <c r="IE31" s="102"/>
      <c r="IF31" s="102"/>
      <c r="IG31" s="102"/>
      <c r="IH31" s="102"/>
      <c r="II31" s="102"/>
      <c r="IJ31" s="102"/>
      <c r="IK31" s="102"/>
      <c r="IL31" s="102"/>
      <c r="IM31" s="102"/>
      <c r="IN31" s="102"/>
      <c r="IO31" s="102"/>
      <c r="IP31" s="102"/>
      <c r="IQ31" s="102"/>
      <c r="IR31" s="102"/>
      <c r="IS31" s="102"/>
      <c r="IT31" s="102"/>
      <c r="IU31" s="102"/>
      <c r="IV31" s="102"/>
    </row>
    <row r="32" spans="2:256" ht="16.5" customHeight="1" x14ac:dyDescent="0.25">
      <c r="B32" s="86" t="s">
        <v>26</v>
      </c>
      <c r="C32" s="323"/>
      <c r="D32" s="324"/>
      <c r="E32" s="203"/>
      <c r="F32" s="206"/>
      <c r="G32" s="206"/>
      <c r="H32" s="206"/>
      <c r="I32" s="206"/>
      <c r="J32" s="206"/>
      <c r="K32" s="206"/>
      <c r="L32" s="206"/>
      <c r="M32" s="206"/>
      <c r="N32" s="206"/>
      <c r="O32" s="206"/>
      <c r="P32" s="207"/>
      <c r="Q32" s="102"/>
      <c r="R32" s="103"/>
      <c r="S32" s="103"/>
      <c r="T32" s="103"/>
      <c r="U32" s="103"/>
      <c r="V32" s="102"/>
      <c r="W32" s="102"/>
      <c r="X32" s="102"/>
      <c r="Y32" s="102"/>
      <c r="Z32" s="102"/>
      <c r="AA32" s="102"/>
      <c r="AB32" s="102"/>
      <c r="AC32" s="102"/>
      <c r="AD32" s="102"/>
      <c r="AE32" s="102"/>
      <c r="AF32" s="102"/>
      <c r="AG32" s="102"/>
      <c r="AH32" s="102"/>
      <c r="AI32" s="102"/>
      <c r="AJ32" s="102"/>
      <c r="AK32" s="102"/>
      <c r="AL32" s="102"/>
      <c r="AM32" s="102"/>
      <c r="AN32" s="102"/>
      <c r="AO32" s="102"/>
      <c r="AP32" s="102"/>
      <c r="AQ32" s="102"/>
      <c r="AR32" s="102"/>
      <c r="AS32" s="102"/>
      <c r="AT32" s="102"/>
      <c r="AU32" s="102"/>
      <c r="AV32" s="102"/>
      <c r="AW32" s="102"/>
      <c r="AX32" s="102"/>
      <c r="AY32" s="102"/>
      <c r="AZ32" s="102"/>
      <c r="BA32" s="102"/>
      <c r="BB32" s="102"/>
      <c r="BC32" s="102"/>
      <c r="BD32" s="102"/>
      <c r="BE32" s="102"/>
      <c r="BF32" s="102"/>
      <c r="BG32" s="102"/>
      <c r="BH32" s="102"/>
      <c r="BI32" s="102"/>
      <c r="BJ32" s="102"/>
      <c r="BK32" s="102"/>
      <c r="BL32" s="102"/>
      <c r="BM32" s="102"/>
      <c r="BN32" s="102"/>
      <c r="BO32" s="102"/>
      <c r="BP32" s="102"/>
      <c r="BQ32" s="102"/>
      <c r="BR32" s="102"/>
      <c r="BS32" s="102"/>
      <c r="BT32" s="102"/>
      <c r="BU32" s="102"/>
      <c r="BV32" s="102"/>
      <c r="BW32" s="102"/>
      <c r="BX32" s="102"/>
      <c r="BY32" s="102"/>
      <c r="BZ32" s="102"/>
      <c r="CA32" s="102"/>
      <c r="CB32" s="102"/>
      <c r="CC32" s="102"/>
      <c r="CD32" s="102"/>
      <c r="CE32" s="102"/>
      <c r="CF32" s="102"/>
      <c r="CG32" s="102"/>
      <c r="CH32" s="102"/>
      <c r="CI32" s="102"/>
      <c r="CJ32" s="102"/>
      <c r="CK32" s="102"/>
      <c r="CL32" s="102"/>
      <c r="CM32" s="102"/>
      <c r="CN32" s="102"/>
      <c r="CO32" s="102"/>
      <c r="CP32" s="102"/>
      <c r="CQ32" s="102"/>
      <c r="CR32" s="102"/>
      <c r="CS32" s="102"/>
      <c r="CT32" s="102"/>
      <c r="CU32" s="102"/>
      <c r="CV32" s="102"/>
      <c r="CW32" s="102"/>
      <c r="CX32" s="102"/>
      <c r="CY32" s="102"/>
      <c r="CZ32" s="102"/>
      <c r="DA32" s="102"/>
      <c r="DB32" s="102"/>
      <c r="DC32" s="102"/>
      <c r="DD32" s="102"/>
      <c r="DE32" s="102"/>
      <c r="DF32" s="102"/>
      <c r="DG32" s="102"/>
      <c r="DH32" s="102"/>
      <c r="DI32" s="102"/>
      <c r="DJ32" s="102"/>
      <c r="DK32" s="102"/>
      <c r="DL32" s="102"/>
      <c r="DM32" s="102"/>
      <c r="DN32" s="102"/>
      <c r="DO32" s="102"/>
      <c r="DP32" s="102"/>
      <c r="DQ32" s="102"/>
      <c r="DR32" s="102"/>
      <c r="DS32" s="102"/>
      <c r="DT32" s="102"/>
      <c r="DU32" s="102"/>
      <c r="DV32" s="102"/>
      <c r="DW32" s="102"/>
      <c r="DX32" s="102"/>
      <c r="DY32" s="102"/>
      <c r="DZ32" s="102"/>
      <c r="EA32" s="102"/>
      <c r="EB32" s="102"/>
      <c r="EC32" s="102"/>
      <c r="ED32" s="102"/>
      <c r="EE32" s="102"/>
      <c r="EF32" s="102"/>
      <c r="EG32" s="102"/>
      <c r="EH32" s="102"/>
      <c r="EI32" s="102"/>
      <c r="EJ32" s="102"/>
      <c r="EK32" s="102"/>
      <c r="EL32" s="102"/>
      <c r="EM32" s="102"/>
      <c r="EN32" s="102"/>
      <c r="EO32" s="102"/>
      <c r="EP32" s="102"/>
      <c r="EQ32" s="102"/>
      <c r="ER32" s="102"/>
      <c r="ES32" s="102"/>
      <c r="ET32" s="102"/>
      <c r="EU32" s="102"/>
      <c r="EV32" s="102"/>
      <c r="EW32" s="102"/>
      <c r="EX32" s="102"/>
      <c r="EY32" s="102"/>
      <c r="EZ32" s="102"/>
      <c r="FA32" s="102"/>
      <c r="FB32" s="102"/>
      <c r="FC32" s="102"/>
      <c r="FD32" s="102"/>
      <c r="FE32" s="102"/>
      <c r="FF32" s="102"/>
      <c r="FG32" s="102"/>
      <c r="FH32" s="102"/>
      <c r="FI32" s="102"/>
      <c r="FJ32" s="102"/>
      <c r="FK32" s="102"/>
      <c r="FL32" s="102"/>
      <c r="FM32" s="102"/>
      <c r="FN32" s="102"/>
      <c r="FO32" s="102"/>
      <c r="FP32" s="102"/>
      <c r="FQ32" s="102"/>
      <c r="FR32" s="102"/>
      <c r="FS32" s="102"/>
      <c r="FT32" s="102"/>
      <c r="FU32" s="102"/>
      <c r="FV32" s="102"/>
      <c r="FW32" s="102"/>
      <c r="FX32" s="102"/>
      <c r="FY32" s="102"/>
      <c r="FZ32" s="102"/>
      <c r="GA32" s="102"/>
      <c r="GB32" s="102"/>
      <c r="GC32" s="102"/>
      <c r="GD32" s="102"/>
      <c r="GE32" s="102"/>
      <c r="GF32" s="102"/>
      <c r="GG32" s="102"/>
      <c r="GH32" s="102"/>
      <c r="GI32" s="102"/>
      <c r="GJ32" s="102"/>
      <c r="GK32" s="102"/>
      <c r="GL32" s="102"/>
      <c r="GM32" s="102"/>
      <c r="GN32" s="102"/>
      <c r="GO32" s="102"/>
      <c r="GP32" s="102"/>
      <c r="GQ32" s="102"/>
      <c r="GR32" s="102"/>
      <c r="GS32" s="102"/>
      <c r="GT32" s="102"/>
      <c r="GU32" s="102"/>
      <c r="GV32" s="102"/>
      <c r="GW32" s="102"/>
      <c r="GX32" s="102"/>
      <c r="GY32" s="102"/>
      <c r="GZ32" s="102"/>
      <c r="HA32" s="102"/>
      <c r="HB32" s="102"/>
      <c r="HC32" s="102"/>
      <c r="HD32" s="102"/>
      <c r="HE32" s="102"/>
      <c r="HF32" s="102"/>
      <c r="HG32" s="102"/>
      <c r="HH32" s="102"/>
      <c r="HI32" s="102"/>
      <c r="HJ32" s="102"/>
      <c r="HK32" s="102"/>
      <c r="HL32" s="102"/>
      <c r="HM32" s="102"/>
      <c r="HN32" s="102"/>
      <c r="HO32" s="102"/>
      <c r="HP32" s="102"/>
      <c r="HQ32" s="102"/>
      <c r="HR32" s="102"/>
      <c r="HS32" s="102"/>
      <c r="HT32" s="102"/>
      <c r="HU32" s="102"/>
      <c r="HV32" s="102"/>
      <c r="HW32" s="102"/>
      <c r="HX32" s="102"/>
      <c r="HY32" s="102"/>
      <c r="HZ32" s="102"/>
      <c r="IA32" s="102"/>
      <c r="IB32" s="102"/>
      <c r="IC32" s="102"/>
      <c r="ID32" s="102"/>
      <c r="IE32" s="102"/>
      <c r="IF32" s="102"/>
      <c r="IG32" s="102"/>
      <c r="IH32" s="102"/>
      <c r="II32" s="102"/>
      <c r="IJ32" s="102"/>
      <c r="IK32" s="102"/>
      <c r="IL32" s="102"/>
      <c r="IM32" s="102"/>
      <c r="IN32" s="102"/>
      <c r="IO32" s="102"/>
      <c r="IP32" s="102"/>
      <c r="IQ32" s="102"/>
      <c r="IR32" s="102"/>
      <c r="IS32" s="102"/>
      <c r="IT32" s="102"/>
      <c r="IU32" s="102"/>
      <c r="IV32" s="102"/>
    </row>
    <row r="33" spans="2:256" ht="16.5" customHeight="1" x14ac:dyDescent="0.25">
      <c r="B33" s="104" t="s">
        <v>27</v>
      </c>
      <c r="C33" s="323" t="s">
        <v>28</v>
      </c>
      <c r="D33" s="324"/>
      <c r="E33" s="213">
        <f>E17*E18+E20*E21+E23*E24+E26*E27+E29*E30</f>
        <v>0</v>
      </c>
      <c r="F33" s="213">
        <f t="shared" ref="F33:P33" si="3">F17*F18+F20*F21+F23*F24+F26*F27+F29*F30</f>
        <v>0</v>
      </c>
      <c r="G33" s="213">
        <f t="shared" si="3"/>
        <v>0</v>
      </c>
      <c r="H33" s="213">
        <f t="shared" si="3"/>
        <v>0</v>
      </c>
      <c r="I33" s="213">
        <f t="shared" si="3"/>
        <v>0</v>
      </c>
      <c r="J33" s="213">
        <f t="shared" si="3"/>
        <v>0</v>
      </c>
      <c r="K33" s="213">
        <f t="shared" si="3"/>
        <v>0</v>
      </c>
      <c r="L33" s="213">
        <f t="shared" si="3"/>
        <v>0</v>
      </c>
      <c r="M33" s="213">
        <f t="shared" si="3"/>
        <v>0</v>
      </c>
      <c r="N33" s="213">
        <f t="shared" si="3"/>
        <v>0</v>
      </c>
      <c r="O33" s="213">
        <f t="shared" si="3"/>
        <v>0</v>
      </c>
      <c r="P33" s="214">
        <f t="shared" si="3"/>
        <v>0</v>
      </c>
      <c r="R33" s="103"/>
      <c r="S33" s="103"/>
      <c r="T33" s="103"/>
      <c r="U33" s="103"/>
      <c r="V33" s="101" t="s">
        <v>13</v>
      </c>
      <c r="AA33" s="72"/>
    </row>
    <row r="34" spans="2:256" ht="16.5" customHeight="1" x14ac:dyDescent="0.25">
      <c r="B34" s="104" t="s">
        <v>29</v>
      </c>
      <c r="C34" s="323" t="s">
        <v>30</v>
      </c>
      <c r="D34" s="324"/>
      <c r="E34" s="215" t="str">
        <f>IFERROR(E33/E14,"0")</f>
        <v>0</v>
      </c>
      <c r="F34" s="215" t="str">
        <f t="shared" ref="F34:P34" si="4">IFERROR(F33/F14,"0")</f>
        <v>0</v>
      </c>
      <c r="G34" s="215" t="str">
        <f t="shared" si="4"/>
        <v>0</v>
      </c>
      <c r="H34" s="215" t="str">
        <f t="shared" si="4"/>
        <v>0</v>
      </c>
      <c r="I34" s="215" t="str">
        <f t="shared" si="4"/>
        <v>0</v>
      </c>
      <c r="J34" s="215" t="str">
        <f t="shared" si="4"/>
        <v>0</v>
      </c>
      <c r="K34" s="215" t="str">
        <f t="shared" si="4"/>
        <v>0</v>
      </c>
      <c r="L34" s="215" t="str">
        <f t="shared" si="4"/>
        <v>0</v>
      </c>
      <c r="M34" s="215" t="str">
        <f t="shared" si="4"/>
        <v>0</v>
      </c>
      <c r="N34" s="215" t="str">
        <f t="shared" si="4"/>
        <v>0</v>
      </c>
      <c r="O34" s="215" t="str">
        <f t="shared" si="4"/>
        <v>0</v>
      </c>
      <c r="P34" s="214" t="str">
        <f t="shared" si="4"/>
        <v>0</v>
      </c>
      <c r="Q34" s="102"/>
      <c r="R34" s="103"/>
      <c r="S34" s="103"/>
      <c r="T34" s="103"/>
      <c r="U34" s="103"/>
      <c r="V34" s="102"/>
      <c r="W34" s="102"/>
      <c r="X34" s="102"/>
      <c r="Y34" s="102"/>
      <c r="Z34" s="102"/>
      <c r="AA34" s="102"/>
      <c r="AB34" s="102"/>
      <c r="AC34" s="102"/>
      <c r="AD34" s="102"/>
      <c r="AE34" s="102"/>
      <c r="AF34" s="102"/>
      <c r="AG34" s="102"/>
      <c r="AH34" s="102"/>
      <c r="AI34" s="102"/>
      <c r="AJ34" s="102"/>
      <c r="AK34" s="102"/>
      <c r="AL34" s="102"/>
      <c r="AM34" s="102"/>
      <c r="AN34" s="102"/>
      <c r="AO34" s="102"/>
      <c r="AP34" s="102"/>
      <c r="AQ34" s="102"/>
      <c r="AR34" s="102"/>
      <c r="AS34" s="102"/>
      <c r="AT34" s="102"/>
      <c r="AU34" s="102"/>
      <c r="AV34" s="102"/>
      <c r="AW34" s="102"/>
      <c r="AX34" s="102"/>
      <c r="AY34" s="102"/>
      <c r="AZ34" s="102"/>
      <c r="BA34" s="102"/>
      <c r="BB34" s="102"/>
      <c r="BC34" s="102"/>
      <c r="BD34" s="102"/>
      <c r="BE34" s="102"/>
      <c r="BF34" s="102"/>
      <c r="BG34" s="102"/>
      <c r="BH34" s="102"/>
      <c r="BI34" s="102"/>
      <c r="BJ34" s="102"/>
      <c r="BK34" s="102"/>
      <c r="BL34" s="102"/>
      <c r="BM34" s="102"/>
      <c r="BN34" s="102"/>
      <c r="BO34" s="102"/>
      <c r="BP34" s="102"/>
      <c r="BQ34" s="102"/>
      <c r="BR34" s="102"/>
      <c r="BS34" s="102"/>
      <c r="BT34" s="102"/>
      <c r="BU34" s="102"/>
      <c r="BV34" s="102"/>
      <c r="BW34" s="102"/>
      <c r="BX34" s="102"/>
      <c r="BY34" s="102"/>
      <c r="BZ34" s="102"/>
      <c r="CA34" s="102"/>
      <c r="CB34" s="102"/>
      <c r="CC34" s="102"/>
      <c r="CD34" s="102"/>
      <c r="CE34" s="102"/>
      <c r="CF34" s="102"/>
      <c r="CG34" s="102"/>
      <c r="CH34" s="102"/>
      <c r="CI34" s="102"/>
      <c r="CJ34" s="102"/>
      <c r="CK34" s="102"/>
      <c r="CL34" s="102"/>
      <c r="CM34" s="102"/>
      <c r="CN34" s="102"/>
      <c r="CO34" s="102"/>
      <c r="CP34" s="102"/>
      <c r="CQ34" s="102"/>
      <c r="CR34" s="102"/>
      <c r="CS34" s="102"/>
      <c r="CT34" s="102"/>
      <c r="CU34" s="102"/>
      <c r="CV34" s="102"/>
      <c r="CW34" s="102"/>
      <c r="CX34" s="102"/>
      <c r="CY34" s="102"/>
      <c r="CZ34" s="102"/>
      <c r="DA34" s="102"/>
      <c r="DB34" s="102"/>
      <c r="DC34" s="102"/>
      <c r="DD34" s="102"/>
      <c r="DE34" s="102"/>
      <c r="DF34" s="102"/>
      <c r="DG34" s="102"/>
      <c r="DH34" s="102"/>
      <c r="DI34" s="102"/>
      <c r="DJ34" s="102"/>
      <c r="DK34" s="102"/>
      <c r="DL34" s="102"/>
      <c r="DM34" s="102"/>
      <c r="DN34" s="102"/>
      <c r="DO34" s="102"/>
      <c r="DP34" s="102"/>
      <c r="DQ34" s="102"/>
      <c r="DR34" s="102"/>
      <c r="DS34" s="102"/>
      <c r="DT34" s="102"/>
      <c r="DU34" s="102"/>
      <c r="DV34" s="102"/>
      <c r="DW34" s="102"/>
      <c r="DX34" s="102"/>
      <c r="DY34" s="102"/>
      <c r="DZ34" s="102"/>
      <c r="EA34" s="102"/>
      <c r="EB34" s="102"/>
      <c r="EC34" s="102"/>
      <c r="ED34" s="102"/>
      <c r="EE34" s="102"/>
      <c r="EF34" s="102"/>
      <c r="EG34" s="102"/>
      <c r="EH34" s="102"/>
      <c r="EI34" s="102"/>
      <c r="EJ34" s="102"/>
      <c r="EK34" s="102"/>
      <c r="EL34" s="102"/>
      <c r="EM34" s="102"/>
      <c r="EN34" s="102"/>
      <c r="EO34" s="102"/>
      <c r="EP34" s="102"/>
      <c r="EQ34" s="102"/>
      <c r="ER34" s="102"/>
      <c r="ES34" s="102"/>
      <c r="ET34" s="102"/>
      <c r="EU34" s="102"/>
      <c r="EV34" s="102"/>
      <c r="EW34" s="102"/>
      <c r="EX34" s="102"/>
      <c r="EY34" s="102"/>
      <c r="EZ34" s="102"/>
      <c r="FA34" s="102"/>
      <c r="FB34" s="102"/>
      <c r="FC34" s="102"/>
      <c r="FD34" s="102"/>
      <c r="FE34" s="102"/>
      <c r="FF34" s="102"/>
      <c r="FG34" s="102"/>
      <c r="FH34" s="102"/>
      <c r="FI34" s="102"/>
      <c r="FJ34" s="102"/>
      <c r="FK34" s="102"/>
      <c r="FL34" s="102"/>
      <c r="FM34" s="102"/>
      <c r="FN34" s="102"/>
      <c r="FO34" s="102"/>
      <c r="FP34" s="102"/>
      <c r="FQ34" s="102"/>
      <c r="FR34" s="102"/>
      <c r="FS34" s="102"/>
      <c r="FT34" s="102"/>
      <c r="FU34" s="102"/>
      <c r="FV34" s="102"/>
      <c r="FW34" s="102"/>
      <c r="FX34" s="102"/>
      <c r="FY34" s="102"/>
      <c r="FZ34" s="102"/>
      <c r="GA34" s="102"/>
      <c r="GB34" s="102"/>
      <c r="GC34" s="102"/>
      <c r="GD34" s="102"/>
      <c r="GE34" s="102"/>
      <c r="GF34" s="102"/>
      <c r="GG34" s="102"/>
      <c r="GH34" s="102"/>
      <c r="GI34" s="102"/>
      <c r="GJ34" s="102"/>
      <c r="GK34" s="102"/>
      <c r="GL34" s="102"/>
      <c r="GM34" s="102"/>
      <c r="GN34" s="102"/>
      <c r="GO34" s="102"/>
      <c r="GP34" s="102"/>
      <c r="GQ34" s="102"/>
      <c r="GR34" s="102"/>
      <c r="GS34" s="102"/>
      <c r="GT34" s="102"/>
      <c r="GU34" s="102"/>
      <c r="GV34" s="102"/>
      <c r="GW34" s="102"/>
      <c r="GX34" s="102"/>
      <c r="GY34" s="102"/>
      <c r="GZ34" s="102"/>
      <c r="HA34" s="102"/>
      <c r="HB34" s="102"/>
      <c r="HC34" s="102"/>
      <c r="HD34" s="102"/>
      <c r="HE34" s="102"/>
      <c r="HF34" s="102"/>
      <c r="HG34" s="102"/>
      <c r="HH34" s="102"/>
      <c r="HI34" s="102"/>
      <c r="HJ34" s="102"/>
      <c r="HK34" s="102"/>
      <c r="HL34" s="102"/>
      <c r="HM34" s="102"/>
      <c r="HN34" s="102"/>
      <c r="HO34" s="102"/>
      <c r="HP34" s="102"/>
      <c r="HQ34" s="102"/>
      <c r="HR34" s="102"/>
      <c r="HS34" s="102"/>
      <c r="HT34" s="102"/>
      <c r="HU34" s="102"/>
      <c r="HV34" s="102"/>
      <c r="HW34" s="102"/>
      <c r="HX34" s="102"/>
      <c r="HY34" s="102"/>
      <c r="HZ34" s="102"/>
      <c r="IA34" s="102"/>
      <c r="IB34" s="102"/>
      <c r="IC34" s="102"/>
      <c r="ID34" s="102"/>
      <c r="IE34" s="102"/>
      <c r="IF34" s="102"/>
      <c r="IG34" s="102"/>
      <c r="IH34" s="102"/>
      <c r="II34" s="102"/>
      <c r="IJ34" s="102"/>
      <c r="IK34" s="102"/>
      <c r="IL34" s="102"/>
      <c r="IM34" s="102"/>
      <c r="IN34" s="102"/>
      <c r="IO34" s="102"/>
      <c r="IP34" s="102"/>
      <c r="IQ34" s="102"/>
      <c r="IR34" s="102"/>
      <c r="IS34" s="102"/>
      <c r="IT34" s="102"/>
      <c r="IU34" s="102"/>
      <c r="IV34" s="102"/>
    </row>
    <row r="35" spans="2:256" ht="16.5" customHeight="1" x14ac:dyDescent="0.25">
      <c r="B35" s="97" t="s">
        <v>31</v>
      </c>
      <c r="C35" s="323" t="s">
        <v>32</v>
      </c>
      <c r="D35" s="324"/>
      <c r="E35" s="203" t="str">
        <f>IFERROR((E17+E20+E23*0.5+E26*0.25+E29*0.6)/E14,"0")</f>
        <v>0</v>
      </c>
      <c r="F35" s="215" t="str">
        <f t="shared" ref="F35:P35" si="5">IFERROR((F17+F20+F23*0.5+F26*0.25+F29*0.6)/F14,"0")</f>
        <v>0</v>
      </c>
      <c r="G35" s="215" t="str">
        <f t="shared" si="5"/>
        <v>0</v>
      </c>
      <c r="H35" s="215" t="str">
        <f t="shared" si="5"/>
        <v>0</v>
      </c>
      <c r="I35" s="215" t="str">
        <f t="shared" si="5"/>
        <v>0</v>
      </c>
      <c r="J35" s="215" t="str">
        <f t="shared" si="5"/>
        <v>0</v>
      </c>
      <c r="K35" s="215" t="str">
        <f t="shared" si="5"/>
        <v>0</v>
      </c>
      <c r="L35" s="215" t="str">
        <f t="shared" si="5"/>
        <v>0</v>
      </c>
      <c r="M35" s="215" t="str">
        <f t="shared" si="5"/>
        <v>0</v>
      </c>
      <c r="N35" s="215" t="str">
        <f t="shared" si="5"/>
        <v>0</v>
      </c>
      <c r="O35" s="215" t="str">
        <f t="shared" si="5"/>
        <v>0</v>
      </c>
      <c r="P35" s="214" t="str">
        <f t="shared" si="5"/>
        <v>0</v>
      </c>
      <c r="Q35" s="102"/>
      <c r="R35" s="103"/>
      <c r="S35" s="103"/>
      <c r="T35" s="103"/>
      <c r="U35" s="103"/>
      <c r="V35" s="102"/>
      <c r="W35" s="102"/>
      <c r="X35" s="102"/>
      <c r="Y35" s="102"/>
      <c r="Z35" s="102"/>
      <c r="AA35" s="102"/>
      <c r="AB35" s="102"/>
      <c r="AC35" s="102"/>
      <c r="AD35" s="102"/>
      <c r="AE35" s="102"/>
      <c r="AF35" s="102"/>
      <c r="AG35" s="102"/>
      <c r="AH35" s="102"/>
      <c r="AI35" s="102"/>
      <c r="AJ35" s="102"/>
      <c r="AK35" s="102"/>
      <c r="AL35" s="102"/>
      <c r="AM35" s="102"/>
      <c r="AN35" s="102"/>
      <c r="AO35" s="102"/>
      <c r="AP35" s="102"/>
      <c r="AQ35" s="102"/>
      <c r="AR35" s="102"/>
      <c r="AS35" s="102"/>
      <c r="AT35" s="102"/>
      <c r="AU35" s="102"/>
      <c r="AV35" s="102"/>
      <c r="AW35" s="102"/>
      <c r="AX35" s="102"/>
      <c r="AY35" s="102"/>
      <c r="AZ35" s="102"/>
      <c r="BA35" s="102"/>
      <c r="BB35" s="102"/>
      <c r="BC35" s="102"/>
      <c r="BD35" s="102"/>
      <c r="BE35" s="102"/>
      <c r="BF35" s="102"/>
      <c r="BG35" s="102"/>
      <c r="BH35" s="102"/>
      <c r="BI35" s="102"/>
      <c r="BJ35" s="102"/>
      <c r="BK35" s="102"/>
      <c r="BL35" s="102"/>
      <c r="BM35" s="102"/>
      <c r="BN35" s="102"/>
      <c r="BO35" s="102"/>
      <c r="BP35" s="102"/>
      <c r="BQ35" s="102"/>
      <c r="BR35" s="102"/>
      <c r="BS35" s="102"/>
      <c r="BT35" s="102"/>
      <c r="BU35" s="102"/>
      <c r="BV35" s="102"/>
      <c r="BW35" s="102"/>
      <c r="BX35" s="102"/>
      <c r="BY35" s="102"/>
      <c r="BZ35" s="102"/>
      <c r="CA35" s="102"/>
      <c r="CB35" s="102"/>
      <c r="CC35" s="102"/>
      <c r="CD35" s="102"/>
      <c r="CE35" s="102"/>
      <c r="CF35" s="102"/>
      <c r="CG35" s="102"/>
      <c r="CH35" s="102"/>
      <c r="CI35" s="102"/>
      <c r="CJ35" s="102"/>
      <c r="CK35" s="102"/>
      <c r="CL35" s="102"/>
      <c r="CM35" s="102"/>
      <c r="CN35" s="102"/>
      <c r="CO35" s="102"/>
      <c r="CP35" s="102"/>
      <c r="CQ35" s="102"/>
      <c r="CR35" s="102"/>
      <c r="CS35" s="102"/>
      <c r="CT35" s="102"/>
      <c r="CU35" s="102"/>
      <c r="CV35" s="102"/>
      <c r="CW35" s="102"/>
      <c r="CX35" s="102"/>
      <c r="CY35" s="102"/>
      <c r="CZ35" s="102"/>
      <c r="DA35" s="102"/>
      <c r="DB35" s="102"/>
      <c r="DC35" s="102"/>
      <c r="DD35" s="102"/>
      <c r="DE35" s="102"/>
      <c r="DF35" s="102"/>
      <c r="DG35" s="102"/>
      <c r="DH35" s="102"/>
      <c r="DI35" s="102"/>
      <c r="DJ35" s="102"/>
      <c r="DK35" s="102"/>
      <c r="DL35" s="102"/>
      <c r="DM35" s="102"/>
      <c r="DN35" s="102"/>
      <c r="DO35" s="102"/>
      <c r="DP35" s="102"/>
      <c r="DQ35" s="102"/>
      <c r="DR35" s="102"/>
      <c r="DS35" s="102"/>
      <c r="DT35" s="102"/>
      <c r="DU35" s="102"/>
      <c r="DV35" s="102"/>
      <c r="DW35" s="102"/>
      <c r="DX35" s="102"/>
      <c r="DY35" s="102"/>
      <c r="DZ35" s="102"/>
      <c r="EA35" s="102"/>
      <c r="EB35" s="102"/>
      <c r="EC35" s="102"/>
      <c r="ED35" s="102"/>
      <c r="EE35" s="102"/>
      <c r="EF35" s="102"/>
      <c r="EG35" s="102"/>
      <c r="EH35" s="102"/>
      <c r="EI35" s="102"/>
      <c r="EJ35" s="102"/>
      <c r="EK35" s="102"/>
      <c r="EL35" s="102"/>
      <c r="EM35" s="102"/>
      <c r="EN35" s="102"/>
      <c r="EO35" s="102"/>
      <c r="EP35" s="102"/>
      <c r="EQ35" s="102"/>
      <c r="ER35" s="102"/>
      <c r="ES35" s="102"/>
      <c r="ET35" s="102"/>
      <c r="EU35" s="102"/>
      <c r="EV35" s="102"/>
      <c r="EW35" s="102"/>
      <c r="EX35" s="102"/>
      <c r="EY35" s="102"/>
      <c r="EZ35" s="102"/>
      <c r="FA35" s="102"/>
      <c r="FB35" s="102"/>
      <c r="FC35" s="102"/>
      <c r="FD35" s="102"/>
      <c r="FE35" s="102"/>
      <c r="FF35" s="102"/>
      <c r="FG35" s="102"/>
      <c r="FH35" s="102"/>
      <c r="FI35" s="102"/>
      <c r="FJ35" s="102"/>
      <c r="FK35" s="102"/>
      <c r="FL35" s="102"/>
      <c r="FM35" s="102"/>
      <c r="FN35" s="102"/>
      <c r="FO35" s="102"/>
      <c r="FP35" s="102"/>
      <c r="FQ35" s="102"/>
      <c r="FR35" s="102"/>
      <c r="FS35" s="102"/>
      <c r="FT35" s="102"/>
      <c r="FU35" s="102"/>
      <c r="FV35" s="102"/>
      <c r="FW35" s="102"/>
      <c r="FX35" s="102"/>
      <c r="FY35" s="102"/>
      <c r="FZ35" s="102"/>
      <c r="GA35" s="102"/>
      <c r="GB35" s="102"/>
      <c r="GC35" s="102"/>
      <c r="GD35" s="102"/>
      <c r="GE35" s="102"/>
      <c r="GF35" s="102"/>
      <c r="GG35" s="102"/>
      <c r="GH35" s="102"/>
      <c r="GI35" s="102"/>
      <c r="GJ35" s="102"/>
      <c r="GK35" s="102"/>
      <c r="GL35" s="102"/>
      <c r="GM35" s="102"/>
      <c r="GN35" s="102"/>
      <c r="GO35" s="102"/>
      <c r="GP35" s="102"/>
      <c r="GQ35" s="102"/>
      <c r="GR35" s="102"/>
      <c r="GS35" s="102"/>
      <c r="GT35" s="102"/>
      <c r="GU35" s="102"/>
      <c r="GV35" s="102"/>
      <c r="GW35" s="102"/>
      <c r="GX35" s="102"/>
      <c r="GY35" s="102"/>
      <c r="GZ35" s="102"/>
      <c r="HA35" s="102"/>
      <c r="HB35" s="102"/>
      <c r="HC35" s="102"/>
      <c r="HD35" s="102"/>
      <c r="HE35" s="102"/>
      <c r="HF35" s="102"/>
      <c r="HG35" s="102"/>
      <c r="HH35" s="102"/>
      <c r="HI35" s="102"/>
      <c r="HJ35" s="102"/>
      <c r="HK35" s="102"/>
      <c r="HL35" s="102"/>
      <c r="HM35" s="102"/>
      <c r="HN35" s="102"/>
      <c r="HO35" s="102"/>
      <c r="HP35" s="102"/>
      <c r="HQ35" s="102"/>
      <c r="HR35" s="102"/>
      <c r="HS35" s="102"/>
      <c r="HT35" s="102"/>
      <c r="HU35" s="102"/>
      <c r="HV35" s="102"/>
      <c r="HW35" s="102"/>
      <c r="HX35" s="102"/>
      <c r="HY35" s="102"/>
      <c r="HZ35" s="102"/>
      <c r="IA35" s="102"/>
      <c r="IB35" s="102"/>
      <c r="IC35" s="102"/>
      <c r="ID35" s="102"/>
      <c r="IE35" s="102"/>
      <c r="IF35" s="102"/>
      <c r="IG35" s="102"/>
      <c r="IH35" s="102"/>
      <c r="II35" s="102"/>
      <c r="IJ35" s="102"/>
      <c r="IK35" s="102"/>
      <c r="IL35" s="102"/>
      <c r="IM35" s="102"/>
      <c r="IN35" s="102"/>
      <c r="IO35" s="102"/>
      <c r="IP35" s="102"/>
      <c r="IQ35" s="102"/>
      <c r="IR35" s="102"/>
      <c r="IS35" s="102"/>
      <c r="IT35" s="102"/>
      <c r="IU35" s="102"/>
      <c r="IV35" s="102"/>
    </row>
    <row r="36" spans="2:256" ht="16.5" customHeight="1" x14ac:dyDescent="0.25">
      <c r="B36" s="99"/>
      <c r="C36" s="323"/>
      <c r="D36" s="324"/>
      <c r="E36" s="203"/>
      <c r="F36" s="203"/>
      <c r="G36" s="203"/>
      <c r="H36" s="203"/>
      <c r="I36" s="203"/>
      <c r="J36" s="203"/>
      <c r="K36" s="203"/>
      <c r="L36" s="203"/>
      <c r="M36" s="203"/>
      <c r="N36" s="203"/>
      <c r="O36" s="203"/>
      <c r="P36" s="204"/>
      <c r="R36" s="103"/>
      <c r="S36" s="103"/>
      <c r="T36" s="103"/>
      <c r="U36" s="103"/>
    </row>
    <row r="37" spans="2:256" ht="16.5" customHeight="1" thickBot="1" x14ac:dyDescent="0.3">
      <c r="B37" s="98" t="s">
        <v>33</v>
      </c>
      <c r="C37" s="338"/>
      <c r="D37" s="339"/>
      <c r="E37" s="208" t="s">
        <v>13</v>
      </c>
      <c r="F37" s="209"/>
      <c r="G37" s="209"/>
      <c r="H37" s="209"/>
      <c r="I37" s="209"/>
      <c r="J37" s="209"/>
      <c r="K37" s="209"/>
      <c r="L37" s="209"/>
      <c r="M37" s="209"/>
      <c r="N37" s="209"/>
      <c r="O37" s="209"/>
      <c r="P37" s="210"/>
      <c r="Q37" s="102"/>
      <c r="R37" s="103"/>
      <c r="S37" s="103"/>
      <c r="T37" s="103"/>
      <c r="U37" s="103"/>
      <c r="V37" s="102"/>
      <c r="W37" s="102"/>
      <c r="X37" s="102"/>
      <c r="Y37" s="102"/>
      <c r="Z37" s="102"/>
      <c r="AA37" s="102"/>
      <c r="AB37" s="102"/>
      <c r="AC37" s="102"/>
      <c r="AD37" s="102"/>
      <c r="AE37" s="102"/>
      <c r="AF37" s="102"/>
      <c r="AG37" s="102"/>
      <c r="AH37" s="102"/>
      <c r="AI37" s="102"/>
      <c r="AJ37" s="102"/>
      <c r="AK37" s="102"/>
      <c r="AL37" s="102"/>
      <c r="AM37" s="102"/>
      <c r="AN37" s="102"/>
      <c r="AO37" s="102"/>
      <c r="AP37" s="102"/>
      <c r="AQ37" s="102"/>
      <c r="AR37" s="102"/>
      <c r="AS37" s="102"/>
      <c r="AT37" s="102"/>
      <c r="AU37" s="102"/>
      <c r="AV37" s="102"/>
      <c r="AW37" s="102"/>
      <c r="AX37" s="102"/>
      <c r="AY37" s="102"/>
      <c r="AZ37" s="102"/>
      <c r="BA37" s="102"/>
      <c r="BB37" s="102"/>
      <c r="BC37" s="102"/>
      <c r="BD37" s="102"/>
      <c r="BE37" s="102"/>
      <c r="BF37" s="102"/>
      <c r="BG37" s="102"/>
      <c r="BH37" s="102"/>
      <c r="BI37" s="102"/>
      <c r="BJ37" s="102"/>
      <c r="BK37" s="102"/>
      <c r="BL37" s="102"/>
      <c r="BM37" s="102"/>
      <c r="BN37" s="102"/>
      <c r="BO37" s="102"/>
      <c r="BP37" s="102"/>
      <c r="BQ37" s="102"/>
      <c r="BR37" s="102"/>
      <c r="BS37" s="102"/>
      <c r="BT37" s="102"/>
      <c r="BU37" s="102"/>
      <c r="BV37" s="102"/>
      <c r="BW37" s="102"/>
      <c r="BX37" s="102"/>
      <c r="BY37" s="102"/>
      <c r="BZ37" s="102"/>
      <c r="CA37" s="102"/>
      <c r="CB37" s="102"/>
      <c r="CC37" s="102"/>
      <c r="CD37" s="102"/>
      <c r="CE37" s="102"/>
      <c r="CF37" s="102"/>
      <c r="CG37" s="102"/>
      <c r="CH37" s="102"/>
      <c r="CI37" s="102"/>
      <c r="CJ37" s="102"/>
      <c r="CK37" s="102"/>
      <c r="CL37" s="102"/>
      <c r="CM37" s="102"/>
      <c r="CN37" s="102"/>
      <c r="CO37" s="102"/>
      <c r="CP37" s="102"/>
      <c r="CQ37" s="102"/>
      <c r="CR37" s="102"/>
      <c r="CS37" s="102"/>
      <c r="CT37" s="102"/>
      <c r="CU37" s="102"/>
      <c r="CV37" s="102"/>
      <c r="CW37" s="102"/>
      <c r="CX37" s="102"/>
      <c r="CY37" s="102"/>
      <c r="CZ37" s="102"/>
      <c r="DA37" s="102"/>
      <c r="DB37" s="102"/>
      <c r="DC37" s="102"/>
      <c r="DD37" s="102"/>
      <c r="DE37" s="102"/>
      <c r="DF37" s="102"/>
      <c r="DG37" s="102"/>
      <c r="DH37" s="102"/>
      <c r="DI37" s="102"/>
      <c r="DJ37" s="102"/>
      <c r="DK37" s="102"/>
      <c r="DL37" s="102"/>
      <c r="DM37" s="102"/>
      <c r="DN37" s="102"/>
      <c r="DO37" s="102"/>
      <c r="DP37" s="102"/>
      <c r="DQ37" s="102"/>
      <c r="DR37" s="102"/>
      <c r="DS37" s="102"/>
      <c r="DT37" s="102"/>
      <c r="DU37" s="102"/>
      <c r="DV37" s="102"/>
      <c r="DW37" s="102"/>
      <c r="DX37" s="102"/>
      <c r="DY37" s="102"/>
      <c r="DZ37" s="102"/>
      <c r="EA37" s="102"/>
      <c r="EB37" s="102"/>
      <c r="EC37" s="102"/>
      <c r="ED37" s="102"/>
      <c r="EE37" s="102"/>
      <c r="EF37" s="102"/>
      <c r="EG37" s="102"/>
      <c r="EH37" s="102"/>
      <c r="EI37" s="102"/>
      <c r="EJ37" s="102"/>
      <c r="EK37" s="102"/>
      <c r="EL37" s="102"/>
      <c r="EM37" s="102"/>
      <c r="EN37" s="102"/>
      <c r="EO37" s="102"/>
      <c r="EP37" s="102"/>
      <c r="EQ37" s="102"/>
      <c r="ER37" s="102"/>
      <c r="ES37" s="102"/>
      <c r="ET37" s="102"/>
      <c r="EU37" s="102"/>
      <c r="EV37" s="102"/>
      <c r="EW37" s="102"/>
      <c r="EX37" s="102"/>
      <c r="EY37" s="102"/>
      <c r="EZ37" s="102"/>
      <c r="FA37" s="102"/>
      <c r="FB37" s="102"/>
      <c r="FC37" s="102"/>
      <c r="FD37" s="102"/>
      <c r="FE37" s="102"/>
      <c r="FF37" s="102"/>
      <c r="FG37" s="102"/>
      <c r="FH37" s="102"/>
      <c r="FI37" s="102"/>
      <c r="FJ37" s="102"/>
      <c r="FK37" s="102"/>
      <c r="FL37" s="102"/>
      <c r="FM37" s="102"/>
      <c r="FN37" s="102"/>
      <c r="FO37" s="102"/>
      <c r="FP37" s="102"/>
      <c r="FQ37" s="102"/>
      <c r="FR37" s="102"/>
      <c r="FS37" s="102"/>
      <c r="FT37" s="102"/>
      <c r="FU37" s="102"/>
      <c r="FV37" s="102"/>
      <c r="FW37" s="102"/>
      <c r="FX37" s="102"/>
      <c r="FY37" s="102"/>
      <c r="FZ37" s="102"/>
      <c r="GA37" s="102"/>
      <c r="GB37" s="102"/>
      <c r="GC37" s="102"/>
      <c r="GD37" s="102"/>
      <c r="GE37" s="102"/>
      <c r="GF37" s="102"/>
      <c r="GG37" s="102"/>
      <c r="GH37" s="102"/>
      <c r="GI37" s="102"/>
      <c r="GJ37" s="102"/>
      <c r="GK37" s="102"/>
      <c r="GL37" s="102"/>
      <c r="GM37" s="102"/>
      <c r="GN37" s="102"/>
      <c r="GO37" s="102"/>
      <c r="GP37" s="102"/>
      <c r="GQ37" s="102"/>
      <c r="GR37" s="102"/>
      <c r="GS37" s="102"/>
      <c r="GT37" s="102"/>
      <c r="GU37" s="102"/>
      <c r="GV37" s="102"/>
      <c r="GW37" s="102"/>
      <c r="GX37" s="102"/>
      <c r="GY37" s="102"/>
      <c r="GZ37" s="102"/>
      <c r="HA37" s="102"/>
      <c r="HB37" s="102"/>
      <c r="HC37" s="102"/>
      <c r="HD37" s="102"/>
      <c r="HE37" s="102"/>
      <c r="HF37" s="102"/>
      <c r="HG37" s="102"/>
      <c r="HH37" s="102"/>
      <c r="HI37" s="102"/>
      <c r="HJ37" s="102"/>
      <c r="HK37" s="102"/>
      <c r="HL37" s="102"/>
      <c r="HM37" s="102"/>
      <c r="HN37" s="102"/>
      <c r="HO37" s="102"/>
      <c r="HP37" s="102"/>
      <c r="HQ37" s="102"/>
      <c r="HR37" s="102"/>
      <c r="HS37" s="102"/>
      <c r="HT37" s="102"/>
      <c r="HU37" s="102"/>
      <c r="HV37" s="102"/>
      <c r="HW37" s="102"/>
      <c r="HX37" s="102"/>
      <c r="HY37" s="102"/>
      <c r="HZ37" s="102"/>
      <c r="IA37" s="102"/>
      <c r="IB37" s="102"/>
      <c r="IC37" s="102"/>
      <c r="ID37" s="102"/>
      <c r="IE37" s="102"/>
      <c r="IF37" s="102"/>
      <c r="IG37" s="102"/>
      <c r="IH37" s="102"/>
      <c r="II37" s="102"/>
      <c r="IJ37" s="102"/>
      <c r="IK37" s="102"/>
      <c r="IL37" s="102"/>
      <c r="IM37" s="102"/>
      <c r="IN37" s="102"/>
      <c r="IO37" s="102"/>
      <c r="IP37" s="102"/>
      <c r="IQ37" s="102"/>
      <c r="IR37" s="102"/>
      <c r="IS37" s="102"/>
      <c r="IT37" s="102"/>
      <c r="IU37" s="102"/>
      <c r="IV37" s="102"/>
    </row>
    <row r="38" spans="2:256" ht="16.5" customHeight="1" thickTop="1" x14ac:dyDescent="0.25">
      <c r="B38" s="86"/>
      <c r="C38" s="323"/>
      <c r="D38" s="324"/>
      <c r="E38" s="205"/>
      <c r="F38" s="206"/>
      <c r="G38" s="206"/>
      <c r="H38" s="206"/>
      <c r="I38" s="206"/>
      <c r="J38" s="206"/>
      <c r="K38" s="206"/>
      <c r="L38" s="206"/>
      <c r="M38" s="206"/>
      <c r="N38" s="206"/>
      <c r="O38" s="206"/>
      <c r="P38" s="207"/>
      <c r="Q38" s="102"/>
      <c r="R38" s="103"/>
      <c r="S38" s="103"/>
      <c r="T38" s="103"/>
      <c r="U38" s="103"/>
      <c r="V38" s="102"/>
      <c r="W38" s="102"/>
      <c r="X38" s="102"/>
      <c r="Y38" s="102"/>
      <c r="Z38" s="102"/>
      <c r="AA38" s="102"/>
      <c r="AB38" s="102"/>
      <c r="AC38" s="102"/>
      <c r="AD38" s="102"/>
      <c r="AE38" s="102"/>
      <c r="AF38" s="102"/>
      <c r="AG38" s="102"/>
      <c r="AH38" s="102"/>
      <c r="AI38" s="102"/>
      <c r="AJ38" s="102"/>
      <c r="AK38" s="102"/>
      <c r="AL38" s="102"/>
      <c r="AM38" s="102"/>
      <c r="AN38" s="102"/>
      <c r="AO38" s="102"/>
      <c r="AP38" s="102"/>
      <c r="AQ38" s="102"/>
      <c r="AR38" s="102"/>
      <c r="AS38" s="102"/>
      <c r="AT38" s="102"/>
      <c r="AU38" s="102"/>
      <c r="AV38" s="102"/>
      <c r="AW38" s="102"/>
      <c r="AX38" s="102"/>
      <c r="AY38" s="102"/>
      <c r="AZ38" s="102"/>
      <c r="BA38" s="102"/>
      <c r="BB38" s="102"/>
      <c r="BC38" s="102"/>
      <c r="BD38" s="102"/>
      <c r="BE38" s="102"/>
      <c r="BF38" s="102"/>
      <c r="BG38" s="102"/>
      <c r="BH38" s="102"/>
      <c r="BI38" s="102"/>
      <c r="BJ38" s="102"/>
      <c r="BK38" s="102"/>
      <c r="BL38" s="102"/>
      <c r="BM38" s="102"/>
      <c r="BN38" s="102"/>
      <c r="BO38" s="102"/>
      <c r="BP38" s="102"/>
      <c r="BQ38" s="102"/>
      <c r="BR38" s="102"/>
      <c r="BS38" s="102"/>
      <c r="BT38" s="102"/>
      <c r="BU38" s="102"/>
      <c r="BV38" s="102"/>
      <c r="BW38" s="102"/>
      <c r="BX38" s="102"/>
      <c r="BY38" s="102"/>
      <c r="BZ38" s="102"/>
      <c r="CA38" s="102"/>
      <c r="CB38" s="102"/>
      <c r="CC38" s="102"/>
      <c r="CD38" s="102"/>
      <c r="CE38" s="102"/>
      <c r="CF38" s="102"/>
      <c r="CG38" s="102"/>
      <c r="CH38" s="102"/>
      <c r="CI38" s="102"/>
      <c r="CJ38" s="102"/>
      <c r="CK38" s="102"/>
      <c r="CL38" s="102"/>
      <c r="CM38" s="102"/>
      <c r="CN38" s="102"/>
      <c r="CO38" s="102"/>
      <c r="CP38" s="102"/>
      <c r="CQ38" s="102"/>
      <c r="CR38" s="102"/>
      <c r="CS38" s="102"/>
      <c r="CT38" s="102"/>
      <c r="CU38" s="102"/>
      <c r="CV38" s="102"/>
      <c r="CW38" s="102"/>
      <c r="CX38" s="102"/>
      <c r="CY38" s="102"/>
      <c r="CZ38" s="102"/>
      <c r="DA38" s="102"/>
      <c r="DB38" s="102"/>
      <c r="DC38" s="102"/>
      <c r="DD38" s="102"/>
      <c r="DE38" s="102"/>
      <c r="DF38" s="102"/>
      <c r="DG38" s="102"/>
      <c r="DH38" s="102"/>
      <c r="DI38" s="102"/>
      <c r="DJ38" s="102"/>
      <c r="DK38" s="102"/>
      <c r="DL38" s="102"/>
      <c r="DM38" s="102"/>
      <c r="DN38" s="102"/>
      <c r="DO38" s="102"/>
      <c r="DP38" s="102"/>
      <c r="DQ38" s="102"/>
      <c r="DR38" s="102"/>
      <c r="DS38" s="102"/>
      <c r="DT38" s="102"/>
      <c r="DU38" s="102"/>
      <c r="DV38" s="102"/>
      <c r="DW38" s="102"/>
      <c r="DX38" s="102"/>
      <c r="DY38" s="102"/>
      <c r="DZ38" s="102"/>
      <c r="EA38" s="102"/>
      <c r="EB38" s="102"/>
      <c r="EC38" s="102"/>
      <c r="ED38" s="102"/>
      <c r="EE38" s="102"/>
      <c r="EF38" s="102"/>
      <c r="EG38" s="102"/>
      <c r="EH38" s="102"/>
      <c r="EI38" s="102"/>
      <c r="EJ38" s="102"/>
      <c r="EK38" s="102"/>
      <c r="EL38" s="102"/>
      <c r="EM38" s="102"/>
      <c r="EN38" s="102"/>
      <c r="EO38" s="102"/>
      <c r="EP38" s="102"/>
      <c r="EQ38" s="102"/>
      <c r="ER38" s="102"/>
      <c r="ES38" s="102"/>
      <c r="ET38" s="102"/>
      <c r="EU38" s="102"/>
      <c r="EV38" s="102"/>
      <c r="EW38" s="102"/>
      <c r="EX38" s="102"/>
      <c r="EY38" s="102"/>
      <c r="EZ38" s="102"/>
      <c r="FA38" s="102"/>
      <c r="FB38" s="102"/>
      <c r="FC38" s="102"/>
      <c r="FD38" s="102"/>
      <c r="FE38" s="102"/>
      <c r="FF38" s="102"/>
      <c r="FG38" s="102"/>
      <c r="FH38" s="102"/>
      <c r="FI38" s="102"/>
      <c r="FJ38" s="102"/>
      <c r="FK38" s="102"/>
      <c r="FL38" s="102"/>
      <c r="FM38" s="102"/>
      <c r="FN38" s="102"/>
      <c r="FO38" s="102"/>
      <c r="FP38" s="102"/>
      <c r="FQ38" s="102"/>
      <c r="FR38" s="102"/>
      <c r="FS38" s="102"/>
      <c r="FT38" s="102"/>
      <c r="FU38" s="102"/>
      <c r="FV38" s="102"/>
      <c r="FW38" s="102"/>
      <c r="FX38" s="102"/>
      <c r="FY38" s="102"/>
      <c r="FZ38" s="102"/>
      <c r="GA38" s="102"/>
      <c r="GB38" s="102"/>
      <c r="GC38" s="102"/>
      <c r="GD38" s="102"/>
      <c r="GE38" s="102"/>
      <c r="GF38" s="102"/>
      <c r="GG38" s="102"/>
      <c r="GH38" s="102"/>
      <c r="GI38" s="102"/>
      <c r="GJ38" s="102"/>
      <c r="GK38" s="102"/>
      <c r="GL38" s="102"/>
      <c r="GM38" s="102"/>
      <c r="GN38" s="102"/>
      <c r="GO38" s="102"/>
      <c r="GP38" s="102"/>
      <c r="GQ38" s="102"/>
      <c r="GR38" s="102"/>
      <c r="GS38" s="102"/>
      <c r="GT38" s="102"/>
      <c r="GU38" s="102"/>
      <c r="GV38" s="102"/>
      <c r="GW38" s="102"/>
      <c r="GX38" s="102"/>
      <c r="GY38" s="102"/>
      <c r="GZ38" s="102"/>
      <c r="HA38" s="102"/>
      <c r="HB38" s="102"/>
      <c r="HC38" s="102"/>
      <c r="HD38" s="102"/>
      <c r="HE38" s="102"/>
      <c r="HF38" s="102"/>
      <c r="HG38" s="102"/>
      <c r="HH38" s="102"/>
      <c r="HI38" s="102"/>
      <c r="HJ38" s="102"/>
      <c r="HK38" s="102"/>
      <c r="HL38" s="102"/>
      <c r="HM38" s="102"/>
      <c r="HN38" s="102"/>
      <c r="HO38" s="102"/>
      <c r="HP38" s="102"/>
      <c r="HQ38" s="102"/>
      <c r="HR38" s="102"/>
      <c r="HS38" s="102"/>
      <c r="HT38" s="102"/>
      <c r="HU38" s="102"/>
      <c r="HV38" s="102"/>
      <c r="HW38" s="102"/>
      <c r="HX38" s="102"/>
      <c r="HY38" s="102"/>
      <c r="HZ38" s="102"/>
      <c r="IA38" s="102"/>
      <c r="IB38" s="102"/>
      <c r="IC38" s="102"/>
      <c r="ID38" s="102"/>
      <c r="IE38" s="102"/>
      <c r="IF38" s="102"/>
      <c r="IG38" s="102"/>
      <c r="IH38" s="102"/>
      <c r="II38" s="102"/>
      <c r="IJ38" s="102"/>
      <c r="IK38" s="102"/>
      <c r="IL38" s="102"/>
      <c r="IM38" s="102"/>
      <c r="IN38" s="102"/>
      <c r="IO38" s="102"/>
      <c r="IP38" s="102"/>
      <c r="IQ38" s="102"/>
      <c r="IR38" s="102"/>
      <c r="IS38" s="102"/>
      <c r="IT38" s="102"/>
      <c r="IU38" s="102"/>
      <c r="IV38" s="102"/>
    </row>
    <row r="39" spans="2:256" ht="16.5" customHeight="1" x14ac:dyDescent="0.25">
      <c r="B39" s="92" t="s">
        <v>34</v>
      </c>
      <c r="C39" s="323"/>
      <c r="D39" s="324"/>
      <c r="E39" s="205"/>
      <c r="F39" s="206"/>
      <c r="G39" s="206"/>
      <c r="H39" s="206"/>
      <c r="I39" s="206"/>
      <c r="J39" s="206"/>
      <c r="K39" s="206"/>
      <c r="L39" s="206"/>
      <c r="M39" s="206"/>
      <c r="N39" s="206"/>
      <c r="O39" s="206"/>
      <c r="P39" s="207"/>
      <c r="R39" s="103"/>
      <c r="S39" s="103"/>
      <c r="T39" s="103"/>
      <c r="U39" s="103"/>
    </row>
    <row r="40" spans="2:256" ht="16.5" customHeight="1" x14ac:dyDescent="0.25">
      <c r="B40" s="287" t="s">
        <v>35</v>
      </c>
      <c r="C40" s="323" t="s">
        <v>36</v>
      </c>
      <c r="D40" s="324"/>
      <c r="E40" s="160">
        <v>0</v>
      </c>
      <c r="F40" s="160">
        <v>0</v>
      </c>
      <c r="G40" s="167">
        <v>0</v>
      </c>
      <c r="H40" s="167">
        <v>0</v>
      </c>
      <c r="I40" s="168">
        <v>0</v>
      </c>
      <c r="J40" s="160">
        <v>0</v>
      </c>
      <c r="K40" s="160">
        <v>0</v>
      </c>
      <c r="L40" s="160">
        <v>0</v>
      </c>
      <c r="M40" s="160">
        <v>0</v>
      </c>
      <c r="N40" s="160">
        <v>0</v>
      </c>
      <c r="O40" s="160">
        <v>0</v>
      </c>
      <c r="P40" s="161">
        <v>0</v>
      </c>
      <c r="Q40" s="102"/>
      <c r="R40" s="103"/>
      <c r="S40" s="103"/>
      <c r="T40" s="103"/>
      <c r="U40" s="103"/>
      <c r="V40" s="102"/>
      <c r="W40" s="102"/>
      <c r="X40" s="102"/>
      <c r="Y40" s="102"/>
      <c r="Z40" s="102"/>
      <c r="AA40" s="102"/>
      <c r="AB40" s="102"/>
      <c r="AC40" s="102"/>
      <c r="AD40" s="102"/>
      <c r="AE40" s="102"/>
      <c r="AF40" s="102"/>
      <c r="AG40" s="102"/>
      <c r="AH40" s="102"/>
      <c r="AI40" s="102"/>
      <c r="AJ40" s="102"/>
      <c r="AK40" s="102"/>
      <c r="AL40" s="102"/>
      <c r="AM40" s="102"/>
      <c r="AN40" s="102"/>
      <c r="AO40" s="102"/>
      <c r="AP40" s="102"/>
      <c r="AQ40" s="102"/>
      <c r="AR40" s="102"/>
      <c r="AS40" s="102"/>
      <c r="AT40" s="102"/>
      <c r="AU40" s="102"/>
      <c r="AV40" s="102"/>
      <c r="AW40" s="102"/>
      <c r="AX40" s="102"/>
      <c r="AY40" s="102"/>
      <c r="AZ40" s="102"/>
      <c r="BA40" s="102"/>
      <c r="BB40" s="102"/>
      <c r="BC40" s="102"/>
      <c r="BD40" s="102"/>
      <c r="BE40" s="102"/>
      <c r="BF40" s="102"/>
      <c r="BG40" s="102"/>
      <c r="BH40" s="102"/>
      <c r="BI40" s="102"/>
      <c r="BJ40" s="102"/>
      <c r="BK40" s="102"/>
      <c r="BL40" s="102"/>
      <c r="BM40" s="102"/>
      <c r="BN40" s="102"/>
      <c r="BO40" s="102"/>
      <c r="BP40" s="102"/>
      <c r="BQ40" s="102"/>
      <c r="BR40" s="102"/>
      <c r="BS40" s="102"/>
      <c r="BT40" s="102"/>
      <c r="BU40" s="102"/>
      <c r="BV40" s="102"/>
      <c r="BW40" s="102"/>
      <c r="BX40" s="102"/>
      <c r="BY40" s="102"/>
      <c r="BZ40" s="102"/>
      <c r="CA40" s="102"/>
      <c r="CB40" s="102"/>
      <c r="CC40" s="102"/>
      <c r="CD40" s="102"/>
      <c r="CE40" s="102"/>
      <c r="CF40" s="102"/>
      <c r="CG40" s="102"/>
      <c r="CH40" s="102"/>
      <c r="CI40" s="102"/>
      <c r="CJ40" s="102"/>
      <c r="CK40" s="102"/>
      <c r="CL40" s="102"/>
      <c r="CM40" s="102"/>
      <c r="CN40" s="102"/>
      <c r="CO40" s="102"/>
      <c r="CP40" s="102"/>
      <c r="CQ40" s="102"/>
      <c r="CR40" s="102"/>
      <c r="CS40" s="102"/>
      <c r="CT40" s="102"/>
      <c r="CU40" s="102"/>
      <c r="CV40" s="102"/>
      <c r="CW40" s="102"/>
      <c r="CX40" s="102"/>
      <c r="CY40" s="102"/>
      <c r="CZ40" s="102"/>
      <c r="DA40" s="102"/>
      <c r="DB40" s="102"/>
      <c r="DC40" s="102"/>
      <c r="DD40" s="102"/>
      <c r="DE40" s="102"/>
      <c r="DF40" s="102"/>
      <c r="DG40" s="102"/>
      <c r="DH40" s="102"/>
      <c r="DI40" s="102"/>
      <c r="DJ40" s="102"/>
      <c r="DK40" s="102"/>
      <c r="DL40" s="102"/>
      <c r="DM40" s="102"/>
      <c r="DN40" s="102"/>
      <c r="DO40" s="102"/>
      <c r="DP40" s="102"/>
      <c r="DQ40" s="102"/>
      <c r="DR40" s="102"/>
      <c r="DS40" s="102"/>
      <c r="DT40" s="102"/>
      <c r="DU40" s="102"/>
      <c r="DV40" s="102"/>
      <c r="DW40" s="102"/>
      <c r="DX40" s="102"/>
      <c r="DY40" s="102"/>
      <c r="DZ40" s="102"/>
      <c r="EA40" s="102"/>
      <c r="EB40" s="102"/>
      <c r="EC40" s="102"/>
      <c r="ED40" s="102"/>
      <c r="EE40" s="102"/>
      <c r="EF40" s="102"/>
      <c r="EG40" s="102"/>
      <c r="EH40" s="102"/>
      <c r="EI40" s="102"/>
      <c r="EJ40" s="102"/>
      <c r="EK40" s="102"/>
      <c r="EL40" s="102"/>
      <c r="EM40" s="102"/>
      <c r="EN40" s="102"/>
      <c r="EO40" s="102"/>
      <c r="EP40" s="102"/>
      <c r="EQ40" s="102"/>
      <c r="ER40" s="102"/>
      <c r="ES40" s="102"/>
      <c r="ET40" s="102"/>
      <c r="EU40" s="102"/>
      <c r="EV40" s="102"/>
      <c r="EW40" s="102"/>
      <c r="EX40" s="102"/>
      <c r="EY40" s="102"/>
      <c r="EZ40" s="102"/>
      <c r="FA40" s="102"/>
      <c r="FB40" s="102"/>
      <c r="FC40" s="102"/>
      <c r="FD40" s="102"/>
      <c r="FE40" s="102"/>
      <c r="FF40" s="102"/>
      <c r="FG40" s="102"/>
      <c r="FH40" s="102"/>
      <c r="FI40" s="102"/>
      <c r="FJ40" s="102"/>
      <c r="FK40" s="102"/>
      <c r="FL40" s="102"/>
      <c r="FM40" s="102"/>
      <c r="FN40" s="102"/>
      <c r="FO40" s="102"/>
      <c r="FP40" s="102"/>
      <c r="FQ40" s="102"/>
      <c r="FR40" s="102"/>
      <c r="FS40" s="102"/>
      <c r="FT40" s="102"/>
      <c r="FU40" s="102"/>
      <c r="FV40" s="102"/>
      <c r="FW40" s="102"/>
      <c r="FX40" s="102"/>
      <c r="FY40" s="102"/>
      <c r="FZ40" s="102"/>
      <c r="GA40" s="102"/>
      <c r="GB40" s="102"/>
      <c r="GC40" s="102"/>
      <c r="GD40" s="102"/>
      <c r="GE40" s="102"/>
      <c r="GF40" s="102"/>
      <c r="GG40" s="102"/>
      <c r="GH40" s="102"/>
      <c r="GI40" s="102"/>
      <c r="GJ40" s="102"/>
      <c r="GK40" s="102"/>
      <c r="GL40" s="102"/>
      <c r="GM40" s="102"/>
      <c r="GN40" s="102"/>
      <c r="GO40" s="102"/>
      <c r="GP40" s="102"/>
      <c r="GQ40" s="102"/>
      <c r="GR40" s="102"/>
      <c r="GS40" s="102"/>
      <c r="GT40" s="102"/>
      <c r="GU40" s="102"/>
      <c r="GV40" s="102"/>
      <c r="GW40" s="102"/>
      <c r="GX40" s="102"/>
      <c r="GY40" s="102"/>
      <c r="GZ40" s="102"/>
      <c r="HA40" s="102"/>
      <c r="HB40" s="102"/>
      <c r="HC40" s="102"/>
      <c r="HD40" s="102"/>
      <c r="HE40" s="102"/>
      <c r="HF40" s="102"/>
      <c r="HG40" s="102"/>
      <c r="HH40" s="102"/>
      <c r="HI40" s="102"/>
      <c r="HJ40" s="102"/>
      <c r="HK40" s="102"/>
      <c r="HL40" s="102"/>
      <c r="HM40" s="102"/>
      <c r="HN40" s="102"/>
      <c r="HO40" s="102"/>
      <c r="HP40" s="102"/>
      <c r="HQ40" s="102"/>
      <c r="HR40" s="102"/>
      <c r="HS40" s="102"/>
      <c r="HT40" s="102"/>
      <c r="HU40" s="102"/>
      <c r="HV40" s="102"/>
      <c r="HW40" s="102"/>
      <c r="HX40" s="102"/>
      <c r="HY40" s="102"/>
      <c r="HZ40" s="102"/>
      <c r="IA40" s="102"/>
      <c r="IB40" s="102"/>
      <c r="IC40" s="102"/>
      <c r="ID40" s="102"/>
      <c r="IE40" s="102"/>
      <c r="IF40" s="102"/>
      <c r="IG40" s="102"/>
      <c r="IH40" s="102"/>
      <c r="II40" s="102"/>
      <c r="IJ40" s="102"/>
      <c r="IK40" s="102"/>
      <c r="IL40" s="102"/>
      <c r="IM40" s="102"/>
      <c r="IN40" s="102"/>
      <c r="IO40" s="102"/>
      <c r="IP40" s="102"/>
      <c r="IQ40" s="102"/>
      <c r="IR40" s="102"/>
      <c r="IS40" s="102"/>
      <c r="IT40" s="102"/>
      <c r="IU40" s="102"/>
      <c r="IV40" s="102"/>
    </row>
    <row r="41" spans="2:256" ht="16.5" customHeight="1" x14ac:dyDescent="0.25">
      <c r="B41" s="100"/>
      <c r="C41" s="323"/>
      <c r="D41" s="324"/>
      <c r="E41" s="215"/>
      <c r="F41" s="203"/>
      <c r="G41" s="203"/>
      <c r="H41" s="203"/>
      <c r="I41" s="203"/>
      <c r="J41" s="203"/>
      <c r="K41" s="203"/>
      <c r="L41" s="203"/>
      <c r="M41" s="203"/>
      <c r="N41" s="203"/>
      <c r="O41" s="203"/>
      <c r="P41" s="204"/>
      <c r="Q41" s="101"/>
      <c r="R41" s="103"/>
      <c r="S41" s="103"/>
      <c r="T41" s="103"/>
      <c r="U41" s="103"/>
    </row>
    <row r="42" spans="2:256" ht="16.5" customHeight="1" x14ac:dyDescent="0.25">
      <c r="B42" s="289" t="s">
        <v>37</v>
      </c>
      <c r="C42" s="323"/>
      <c r="D42" s="324"/>
      <c r="E42" s="216"/>
      <c r="F42" s="216"/>
      <c r="G42" s="216"/>
      <c r="H42" s="216"/>
      <c r="I42" s="216"/>
      <c r="J42" s="216"/>
      <c r="K42" s="216"/>
      <c r="L42" s="216"/>
      <c r="M42" s="216"/>
      <c r="N42" s="216"/>
      <c r="O42" s="216"/>
      <c r="P42" s="217"/>
      <c r="Q42" s="101"/>
      <c r="R42" s="103"/>
      <c r="S42" s="103"/>
      <c r="T42" s="103"/>
      <c r="U42" s="103"/>
    </row>
    <row r="43" spans="2:256" ht="16.5" customHeight="1" x14ac:dyDescent="0.25">
      <c r="B43" s="105" t="s">
        <v>38</v>
      </c>
      <c r="C43" s="323" t="s">
        <v>39</v>
      </c>
      <c r="D43" s="324"/>
      <c r="E43" s="171">
        <v>0</v>
      </c>
      <c r="F43" s="171">
        <v>0</v>
      </c>
      <c r="G43" s="171">
        <v>0</v>
      </c>
      <c r="H43" s="171">
        <v>0</v>
      </c>
      <c r="I43" s="171">
        <v>0</v>
      </c>
      <c r="J43" s="171">
        <v>0</v>
      </c>
      <c r="K43" s="171">
        <v>0</v>
      </c>
      <c r="L43" s="171">
        <v>0</v>
      </c>
      <c r="M43" s="171">
        <v>0</v>
      </c>
      <c r="N43" s="171">
        <v>0</v>
      </c>
      <c r="O43" s="171">
        <v>0</v>
      </c>
      <c r="P43" s="172">
        <v>0</v>
      </c>
      <c r="R43" s="103"/>
      <c r="S43" s="103"/>
      <c r="T43" s="103"/>
      <c r="U43" s="103"/>
    </row>
    <row r="44" spans="2:256" ht="16.5" customHeight="1" x14ac:dyDescent="0.25">
      <c r="B44" s="287" t="s">
        <v>40</v>
      </c>
      <c r="C44" s="323" t="s">
        <v>41</v>
      </c>
      <c r="D44" s="324"/>
      <c r="E44" s="171">
        <v>0</v>
      </c>
      <c r="F44" s="171">
        <v>0</v>
      </c>
      <c r="G44" s="171">
        <v>0</v>
      </c>
      <c r="H44" s="171">
        <v>0</v>
      </c>
      <c r="I44" s="171">
        <v>0</v>
      </c>
      <c r="J44" s="171">
        <v>0</v>
      </c>
      <c r="K44" s="171">
        <v>0</v>
      </c>
      <c r="L44" s="171">
        <v>0</v>
      </c>
      <c r="M44" s="171">
        <v>0</v>
      </c>
      <c r="N44" s="171">
        <v>0</v>
      </c>
      <c r="O44" s="171">
        <v>0</v>
      </c>
      <c r="P44" s="172">
        <v>0</v>
      </c>
      <c r="R44" s="103"/>
      <c r="S44" s="103"/>
      <c r="T44" s="103"/>
      <c r="U44" s="103"/>
    </row>
    <row r="45" spans="2:256" ht="16.5" customHeight="1" x14ac:dyDescent="0.25">
      <c r="B45" s="105" t="s">
        <v>42</v>
      </c>
      <c r="C45" s="323"/>
      <c r="D45" s="324"/>
      <c r="E45" s="171">
        <v>0</v>
      </c>
      <c r="F45" s="171">
        <v>0</v>
      </c>
      <c r="G45" s="171">
        <v>0</v>
      </c>
      <c r="H45" s="171">
        <v>0</v>
      </c>
      <c r="I45" s="171">
        <v>0</v>
      </c>
      <c r="J45" s="171">
        <v>0</v>
      </c>
      <c r="K45" s="171">
        <v>0</v>
      </c>
      <c r="L45" s="171">
        <v>0</v>
      </c>
      <c r="M45" s="171">
        <v>0</v>
      </c>
      <c r="N45" s="171">
        <v>0</v>
      </c>
      <c r="O45" s="171">
        <v>0</v>
      </c>
      <c r="P45" s="172">
        <v>0</v>
      </c>
      <c r="Q45" s="102"/>
      <c r="R45" s="103"/>
      <c r="S45" s="103"/>
      <c r="T45" s="103"/>
      <c r="U45" s="103"/>
      <c r="V45" s="102"/>
      <c r="W45" s="102"/>
      <c r="X45" s="102"/>
      <c r="Y45" s="102"/>
      <c r="Z45" s="102"/>
      <c r="AA45" s="102"/>
      <c r="AB45" s="102"/>
      <c r="AC45" s="102"/>
      <c r="AD45" s="102"/>
      <c r="AE45" s="102"/>
      <c r="AF45" s="102"/>
      <c r="AG45" s="102"/>
      <c r="AH45" s="102"/>
      <c r="AI45" s="102"/>
      <c r="AJ45" s="102"/>
      <c r="AK45" s="102"/>
      <c r="AL45" s="102"/>
      <c r="AM45" s="102"/>
      <c r="AN45" s="102"/>
      <c r="AO45" s="102"/>
      <c r="AP45" s="102"/>
      <c r="AQ45" s="102"/>
      <c r="AR45" s="102"/>
      <c r="AS45" s="102"/>
      <c r="AT45" s="102"/>
      <c r="AU45" s="102"/>
      <c r="AV45" s="102"/>
      <c r="AW45" s="102"/>
      <c r="AX45" s="102"/>
      <c r="AY45" s="102"/>
      <c r="AZ45" s="102"/>
      <c r="BA45" s="102"/>
      <c r="BB45" s="102"/>
      <c r="BC45" s="102"/>
      <c r="BD45" s="102"/>
      <c r="BE45" s="102"/>
      <c r="BF45" s="102"/>
      <c r="BG45" s="102"/>
      <c r="BH45" s="102"/>
      <c r="BI45" s="102"/>
      <c r="BJ45" s="102"/>
      <c r="BK45" s="102"/>
      <c r="BL45" s="102"/>
      <c r="BM45" s="102"/>
      <c r="BN45" s="102"/>
      <c r="BO45" s="102"/>
      <c r="BP45" s="102"/>
      <c r="BQ45" s="102"/>
      <c r="BR45" s="102"/>
      <c r="BS45" s="102"/>
      <c r="BT45" s="102"/>
      <c r="BU45" s="102"/>
      <c r="BV45" s="102"/>
      <c r="BW45" s="102"/>
      <c r="BX45" s="102"/>
      <c r="BY45" s="102"/>
      <c r="BZ45" s="102"/>
      <c r="CA45" s="102"/>
      <c r="CB45" s="102"/>
      <c r="CC45" s="102"/>
      <c r="CD45" s="102"/>
      <c r="CE45" s="102"/>
      <c r="CF45" s="102"/>
      <c r="CG45" s="102"/>
      <c r="CH45" s="102"/>
      <c r="CI45" s="102"/>
      <c r="CJ45" s="102"/>
      <c r="CK45" s="102"/>
      <c r="CL45" s="102"/>
      <c r="CM45" s="102"/>
      <c r="CN45" s="102"/>
      <c r="CO45" s="102"/>
      <c r="CP45" s="102"/>
      <c r="CQ45" s="102"/>
      <c r="CR45" s="102"/>
      <c r="CS45" s="102"/>
      <c r="CT45" s="102"/>
      <c r="CU45" s="102"/>
      <c r="CV45" s="102"/>
      <c r="CW45" s="102"/>
      <c r="CX45" s="102"/>
      <c r="CY45" s="102"/>
      <c r="CZ45" s="102"/>
      <c r="DA45" s="102"/>
      <c r="DB45" s="102"/>
      <c r="DC45" s="102"/>
      <c r="DD45" s="102"/>
      <c r="DE45" s="102"/>
      <c r="DF45" s="102"/>
      <c r="DG45" s="102"/>
      <c r="DH45" s="102"/>
      <c r="DI45" s="102"/>
      <c r="DJ45" s="102"/>
      <c r="DK45" s="102"/>
      <c r="DL45" s="102"/>
      <c r="DM45" s="102"/>
      <c r="DN45" s="102"/>
      <c r="DO45" s="102"/>
      <c r="DP45" s="102"/>
      <c r="DQ45" s="102"/>
      <c r="DR45" s="102"/>
      <c r="DS45" s="102"/>
      <c r="DT45" s="102"/>
      <c r="DU45" s="102"/>
      <c r="DV45" s="102"/>
      <c r="DW45" s="102"/>
      <c r="DX45" s="102"/>
      <c r="DY45" s="102"/>
      <c r="DZ45" s="102"/>
      <c r="EA45" s="102"/>
      <c r="EB45" s="102"/>
      <c r="EC45" s="102"/>
      <c r="ED45" s="102"/>
      <c r="EE45" s="102"/>
      <c r="EF45" s="102"/>
      <c r="EG45" s="102"/>
      <c r="EH45" s="102"/>
      <c r="EI45" s="102"/>
      <c r="EJ45" s="102"/>
      <c r="EK45" s="102"/>
      <c r="EL45" s="102"/>
      <c r="EM45" s="102"/>
      <c r="EN45" s="102"/>
      <c r="EO45" s="102"/>
      <c r="EP45" s="102"/>
      <c r="EQ45" s="102"/>
      <c r="ER45" s="102"/>
      <c r="ES45" s="102"/>
      <c r="ET45" s="102"/>
      <c r="EU45" s="102"/>
      <c r="EV45" s="102"/>
      <c r="EW45" s="102"/>
      <c r="EX45" s="102"/>
      <c r="EY45" s="102"/>
      <c r="EZ45" s="102"/>
      <c r="FA45" s="102"/>
      <c r="FB45" s="102"/>
      <c r="FC45" s="102"/>
      <c r="FD45" s="102"/>
      <c r="FE45" s="102"/>
      <c r="FF45" s="102"/>
      <c r="FG45" s="102"/>
      <c r="FH45" s="102"/>
      <c r="FI45" s="102"/>
      <c r="FJ45" s="102"/>
      <c r="FK45" s="102"/>
      <c r="FL45" s="102"/>
      <c r="FM45" s="102"/>
      <c r="FN45" s="102"/>
      <c r="FO45" s="102"/>
      <c r="FP45" s="102"/>
      <c r="FQ45" s="102"/>
      <c r="FR45" s="102"/>
      <c r="FS45" s="102"/>
      <c r="FT45" s="102"/>
      <c r="FU45" s="102"/>
      <c r="FV45" s="102"/>
      <c r="FW45" s="102"/>
      <c r="FX45" s="102"/>
      <c r="FY45" s="102"/>
      <c r="FZ45" s="102"/>
      <c r="GA45" s="102"/>
      <c r="GB45" s="102"/>
      <c r="GC45" s="102"/>
      <c r="GD45" s="102"/>
      <c r="GE45" s="102"/>
      <c r="GF45" s="102"/>
      <c r="GG45" s="102"/>
      <c r="GH45" s="102"/>
      <c r="GI45" s="102"/>
      <c r="GJ45" s="102"/>
      <c r="GK45" s="102"/>
      <c r="GL45" s="102"/>
      <c r="GM45" s="102"/>
      <c r="GN45" s="102"/>
      <c r="GO45" s="102"/>
      <c r="GP45" s="102"/>
      <c r="GQ45" s="102"/>
      <c r="GR45" s="102"/>
      <c r="GS45" s="102"/>
      <c r="GT45" s="102"/>
      <c r="GU45" s="102"/>
      <c r="GV45" s="102"/>
      <c r="GW45" s="102"/>
      <c r="GX45" s="102"/>
      <c r="GY45" s="102"/>
      <c r="GZ45" s="102"/>
      <c r="HA45" s="102"/>
      <c r="HB45" s="102"/>
      <c r="HC45" s="102"/>
      <c r="HD45" s="102"/>
      <c r="HE45" s="102"/>
      <c r="HF45" s="102"/>
      <c r="HG45" s="102"/>
      <c r="HH45" s="102"/>
      <c r="HI45" s="102"/>
      <c r="HJ45" s="102"/>
      <c r="HK45" s="102"/>
      <c r="HL45" s="102"/>
      <c r="HM45" s="102"/>
      <c r="HN45" s="102"/>
      <c r="HO45" s="102"/>
      <c r="HP45" s="102"/>
      <c r="HQ45" s="102"/>
      <c r="HR45" s="102"/>
      <c r="HS45" s="102"/>
      <c r="HT45" s="102"/>
      <c r="HU45" s="102"/>
      <c r="HV45" s="102"/>
      <c r="HW45" s="102"/>
      <c r="HX45" s="102"/>
      <c r="HY45" s="102"/>
      <c r="HZ45" s="102"/>
      <c r="IA45" s="102"/>
      <c r="IB45" s="102"/>
      <c r="IC45" s="102"/>
      <c r="ID45" s="102"/>
      <c r="IE45" s="102"/>
      <c r="IF45" s="102"/>
      <c r="IG45" s="102"/>
      <c r="IH45" s="102"/>
      <c r="II45" s="102"/>
      <c r="IJ45" s="102"/>
      <c r="IK45" s="102"/>
      <c r="IL45" s="102"/>
      <c r="IM45" s="102"/>
      <c r="IN45" s="102"/>
      <c r="IO45" s="102"/>
      <c r="IP45" s="102"/>
      <c r="IQ45" s="102"/>
      <c r="IR45" s="102"/>
      <c r="IS45" s="102"/>
      <c r="IT45" s="102"/>
      <c r="IU45" s="102"/>
      <c r="IV45" s="102"/>
    </row>
    <row r="46" spans="2:256" ht="16.5" customHeight="1" x14ac:dyDescent="0.25">
      <c r="B46" s="105"/>
      <c r="C46" s="323"/>
      <c r="D46" s="324"/>
      <c r="E46" s="218"/>
      <c r="F46" s="218"/>
      <c r="G46" s="218"/>
      <c r="H46" s="218"/>
      <c r="I46" s="218"/>
      <c r="J46" s="218"/>
      <c r="K46" s="218"/>
      <c r="L46" s="218"/>
      <c r="M46" s="218"/>
      <c r="N46" s="218"/>
      <c r="O46" s="218"/>
      <c r="P46" s="219"/>
      <c r="Q46" s="102"/>
      <c r="R46" s="103"/>
      <c r="S46" s="103"/>
      <c r="T46" s="103"/>
      <c r="U46" s="103"/>
      <c r="V46" s="102"/>
      <c r="W46" s="102"/>
      <c r="X46" s="102"/>
      <c r="Y46" s="102"/>
      <c r="Z46" s="102"/>
      <c r="AA46" s="102"/>
      <c r="AB46" s="102"/>
      <c r="AC46" s="102"/>
      <c r="AD46" s="102"/>
      <c r="AE46" s="102"/>
      <c r="AF46" s="102"/>
      <c r="AG46" s="102"/>
      <c r="AH46" s="102"/>
      <c r="AI46" s="102"/>
      <c r="AJ46" s="102"/>
      <c r="AK46" s="102"/>
      <c r="AL46" s="102"/>
      <c r="AM46" s="102"/>
      <c r="AN46" s="102"/>
      <c r="AO46" s="102"/>
      <c r="AP46" s="102"/>
      <c r="AQ46" s="102"/>
      <c r="AR46" s="102"/>
      <c r="AS46" s="102"/>
      <c r="AT46" s="102"/>
      <c r="AU46" s="102"/>
      <c r="AV46" s="102"/>
      <c r="AW46" s="102"/>
      <c r="AX46" s="102"/>
      <c r="AY46" s="102"/>
      <c r="AZ46" s="102"/>
      <c r="BA46" s="102"/>
      <c r="BB46" s="102"/>
      <c r="BC46" s="102"/>
      <c r="BD46" s="102"/>
      <c r="BE46" s="102"/>
      <c r="BF46" s="102"/>
      <c r="BG46" s="102"/>
      <c r="BH46" s="102"/>
      <c r="BI46" s="102"/>
      <c r="BJ46" s="102"/>
      <c r="BK46" s="102"/>
      <c r="BL46" s="102"/>
      <c r="BM46" s="102"/>
      <c r="BN46" s="102"/>
      <c r="BO46" s="102"/>
      <c r="BP46" s="102"/>
      <c r="BQ46" s="102"/>
      <c r="BR46" s="102"/>
      <c r="BS46" s="102"/>
      <c r="BT46" s="102"/>
      <c r="BU46" s="102"/>
      <c r="BV46" s="102"/>
      <c r="BW46" s="102"/>
      <c r="BX46" s="102"/>
      <c r="BY46" s="102"/>
      <c r="BZ46" s="102"/>
      <c r="CA46" s="102"/>
      <c r="CB46" s="102"/>
      <c r="CC46" s="102"/>
      <c r="CD46" s="102"/>
      <c r="CE46" s="102"/>
      <c r="CF46" s="102"/>
      <c r="CG46" s="102"/>
      <c r="CH46" s="102"/>
      <c r="CI46" s="102"/>
      <c r="CJ46" s="102"/>
      <c r="CK46" s="102"/>
      <c r="CL46" s="102"/>
      <c r="CM46" s="102"/>
      <c r="CN46" s="102"/>
      <c r="CO46" s="102"/>
      <c r="CP46" s="102"/>
      <c r="CQ46" s="102"/>
      <c r="CR46" s="102"/>
      <c r="CS46" s="102"/>
      <c r="CT46" s="102"/>
      <c r="CU46" s="102"/>
      <c r="CV46" s="102"/>
      <c r="CW46" s="102"/>
      <c r="CX46" s="102"/>
      <c r="CY46" s="102"/>
      <c r="CZ46" s="102"/>
      <c r="DA46" s="102"/>
      <c r="DB46" s="102"/>
      <c r="DC46" s="102"/>
      <c r="DD46" s="102"/>
      <c r="DE46" s="102"/>
      <c r="DF46" s="102"/>
      <c r="DG46" s="102"/>
      <c r="DH46" s="102"/>
      <c r="DI46" s="102"/>
      <c r="DJ46" s="102"/>
      <c r="DK46" s="102"/>
      <c r="DL46" s="102"/>
      <c r="DM46" s="102"/>
      <c r="DN46" s="102"/>
      <c r="DO46" s="102"/>
      <c r="DP46" s="102"/>
      <c r="DQ46" s="102"/>
      <c r="DR46" s="102"/>
      <c r="DS46" s="102"/>
      <c r="DT46" s="102"/>
      <c r="DU46" s="102"/>
      <c r="DV46" s="102"/>
      <c r="DW46" s="102"/>
      <c r="DX46" s="102"/>
      <c r="DY46" s="102"/>
      <c r="DZ46" s="102"/>
      <c r="EA46" s="102"/>
      <c r="EB46" s="102"/>
      <c r="EC46" s="102"/>
      <c r="ED46" s="102"/>
      <c r="EE46" s="102"/>
      <c r="EF46" s="102"/>
      <c r="EG46" s="102"/>
      <c r="EH46" s="102"/>
      <c r="EI46" s="102"/>
      <c r="EJ46" s="102"/>
      <c r="EK46" s="102"/>
      <c r="EL46" s="102"/>
      <c r="EM46" s="102"/>
      <c r="EN46" s="102"/>
      <c r="EO46" s="102"/>
      <c r="EP46" s="102"/>
      <c r="EQ46" s="102"/>
      <c r="ER46" s="102"/>
      <c r="ES46" s="102"/>
      <c r="ET46" s="102"/>
      <c r="EU46" s="102"/>
      <c r="EV46" s="102"/>
      <c r="EW46" s="102"/>
      <c r="EX46" s="102"/>
      <c r="EY46" s="102"/>
      <c r="EZ46" s="102"/>
      <c r="FA46" s="102"/>
      <c r="FB46" s="102"/>
      <c r="FC46" s="102"/>
      <c r="FD46" s="102"/>
      <c r="FE46" s="102"/>
      <c r="FF46" s="102"/>
      <c r="FG46" s="102"/>
      <c r="FH46" s="102"/>
      <c r="FI46" s="102"/>
      <c r="FJ46" s="102"/>
      <c r="FK46" s="102"/>
      <c r="FL46" s="102"/>
      <c r="FM46" s="102"/>
      <c r="FN46" s="102"/>
      <c r="FO46" s="102"/>
      <c r="FP46" s="102"/>
      <c r="FQ46" s="102"/>
      <c r="FR46" s="102"/>
      <c r="FS46" s="102"/>
      <c r="FT46" s="102"/>
      <c r="FU46" s="102"/>
      <c r="FV46" s="102"/>
      <c r="FW46" s="102"/>
      <c r="FX46" s="102"/>
      <c r="FY46" s="102"/>
      <c r="FZ46" s="102"/>
      <c r="GA46" s="102"/>
      <c r="GB46" s="102"/>
      <c r="GC46" s="102"/>
      <c r="GD46" s="102"/>
      <c r="GE46" s="102"/>
      <c r="GF46" s="102"/>
      <c r="GG46" s="102"/>
      <c r="GH46" s="102"/>
      <c r="GI46" s="102"/>
      <c r="GJ46" s="102"/>
      <c r="GK46" s="102"/>
      <c r="GL46" s="102"/>
      <c r="GM46" s="102"/>
      <c r="GN46" s="102"/>
      <c r="GO46" s="102"/>
      <c r="GP46" s="102"/>
      <c r="GQ46" s="102"/>
      <c r="GR46" s="102"/>
      <c r="GS46" s="102"/>
      <c r="GT46" s="102"/>
      <c r="GU46" s="102"/>
      <c r="GV46" s="102"/>
      <c r="GW46" s="102"/>
      <c r="GX46" s="102"/>
      <c r="GY46" s="102"/>
      <c r="GZ46" s="102"/>
      <c r="HA46" s="102"/>
      <c r="HB46" s="102"/>
      <c r="HC46" s="102"/>
      <c r="HD46" s="102"/>
      <c r="HE46" s="102"/>
      <c r="HF46" s="102"/>
      <c r="HG46" s="102"/>
      <c r="HH46" s="102"/>
      <c r="HI46" s="102"/>
      <c r="HJ46" s="102"/>
      <c r="HK46" s="102"/>
      <c r="HL46" s="102"/>
      <c r="HM46" s="102"/>
      <c r="HN46" s="102"/>
      <c r="HO46" s="102"/>
      <c r="HP46" s="102"/>
      <c r="HQ46" s="102"/>
      <c r="HR46" s="102"/>
      <c r="HS46" s="102"/>
      <c r="HT46" s="102"/>
      <c r="HU46" s="102"/>
      <c r="HV46" s="102"/>
      <c r="HW46" s="102"/>
      <c r="HX46" s="102"/>
      <c r="HY46" s="102"/>
      <c r="HZ46" s="102"/>
      <c r="IA46" s="102"/>
      <c r="IB46" s="102"/>
      <c r="IC46" s="102"/>
      <c r="ID46" s="102"/>
      <c r="IE46" s="102"/>
      <c r="IF46" s="102"/>
      <c r="IG46" s="102"/>
      <c r="IH46" s="102"/>
      <c r="II46" s="102"/>
      <c r="IJ46" s="102"/>
      <c r="IK46" s="102"/>
      <c r="IL46" s="102"/>
      <c r="IM46" s="102"/>
      <c r="IN46" s="102"/>
      <c r="IO46" s="102"/>
      <c r="IP46" s="102"/>
      <c r="IQ46" s="102"/>
      <c r="IR46" s="102"/>
      <c r="IS46" s="102"/>
      <c r="IT46" s="102"/>
      <c r="IU46" s="102"/>
      <c r="IV46" s="102"/>
    </row>
    <row r="47" spans="2:256" ht="16.5" hidden="1" customHeight="1" x14ac:dyDescent="0.25">
      <c r="B47" s="106" t="s">
        <v>43</v>
      </c>
      <c r="C47" s="323"/>
      <c r="D47" s="324"/>
      <c r="E47" s="191">
        <v>1</v>
      </c>
      <c r="F47" s="191">
        <v>1</v>
      </c>
      <c r="G47" s="191">
        <v>1</v>
      </c>
      <c r="H47" s="191">
        <v>1</v>
      </c>
      <c r="I47" s="191">
        <v>1</v>
      </c>
      <c r="J47" s="191">
        <v>1</v>
      </c>
      <c r="K47" s="191">
        <v>1</v>
      </c>
      <c r="L47" s="191">
        <v>1</v>
      </c>
      <c r="M47" s="191">
        <v>1</v>
      </c>
      <c r="N47" s="191">
        <v>1</v>
      </c>
      <c r="O47" s="191">
        <v>1</v>
      </c>
      <c r="P47" s="192">
        <v>1</v>
      </c>
      <c r="Q47" s="102"/>
      <c r="R47" s="103"/>
      <c r="S47" s="103"/>
      <c r="T47" s="103"/>
      <c r="U47" s="103"/>
      <c r="V47" s="102"/>
      <c r="W47" s="102"/>
      <c r="X47" s="102"/>
      <c r="Y47" s="102"/>
      <c r="Z47" s="102"/>
      <c r="AA47" s="102"/>
      <c r="AB47" s="102"/>
      <c r="AC47" s="102"/>
      <c r="AD47" s="102"/>
      <c r="AE47" s="102"/>
      <c r="AF47" s="102"/>
      <c r="AG47" s="102"/>
      <c r="AH47" s="102"/>
      <c r="AI47" s="102"/>
      <c r="AJ47" s="102"/>
      <c r="AK47" s="102"/>
      <c r="AL47" s="102"/>
      <c r="AM47" s="102"/>
      <c r="AN47" s="102"/>
      <c r="AO47" s="102"/>
      <c r="AP47" s="102"/>
      <c r="AQ47" s="102"/>
      <c r="AR47" s="102"/>
      <c r="AS47" s="102"/>
      <c r="AT47" s="102"/>
      <c r="AU47" s="102"/>
      <c r="AV47" s="102"/>
      <c r="AW47" s="102"/>
      <c r="AX47" s="102"/>
      <c r="AY47" s="102"/>
      <c r="AZ47" s="102"/>
      <c r="BA47" s="102"/>
      <c r="BB47" s="102"/>
      <c r="BC47" s="102"/>
      <c r="BD47" s="102"/>
      <c r="BE47" s="102"/>
      <c r="BF47" s="102"/>
      <c r="BG47" s="102"/>
      <c r="BH47" s="102"/>
      <c r="BI47" s="102"/>
      <c r="BJ47" s="102"/>
      <c r="BK47" s="102"/>
      <c r="BL47" s="102"/>
      <c r="BM47" s="102"/>
      <c r="BN47" s="102"/>
      <c r="BO47" s="102"/>
      <c r="BP47" s="102"/>
      <c r="BQ47" s="102"/>
      <c r="BR47" s="102"/>
      <c r="BS47" s="102"/>
      <c r="BT47" s="102"/>
      <c r="BU47" s="102"/>
      <c r="BV47" s="102"/>
      <c r="BW47" s="102"/>
      <c r="BX47" s="102"/>
      <c r="BY47" s="102"/>
      <c r="BZ47" s="102"/>
      <c r="CA47" s="102"/>
      <c r="CB47" s="102"/>
      <c r="CC47" s="102"/>
      <c r="CD47" s="102"/>
      <c r="CE47" s="102"/>
      <c r="CF47" s="102"/>
      <c r="CG47" s="102"/>
      <c r="CH47" s="102"/>
      <c r="CI47" s="102"/>
      <c r="CJ47" s="102"/>
      <c r="CK47" s="102"/>
      <c r="CL47" s="102"/>
      <c r="CM47" s="102"/>
      <c r="CN47" s="102"/>
      <c r="CO47" s="102"/>
      <c r="CP47" s="102"/>
      <c r="CQ47" s="102"/>
      <c r="CR47" s="102"/>
      <c r="CS47" s="102"/>
      <c r="CT47" s="102"/>
      <c r="CU47" s="102"/>
      <c r="CV47" s="102"/>
      <c r="CW47" s="102"/>
      <c r="CX47" s="102"/>
      <c r="CY47" s="102"/>
      <c r="CZ47" s="102"/>
      <c r="DA47" s="102"/>
      <c r="DB47" s="102"/>
      <c r="DC47" s="102"/>
      <c r="DD47" s="102"/>
      <c r="DE47" s="102"/>
      <c r="DF47" s="102"/>
      <c r="DG47" s="102"/>
      <c r="DH47" s="102"/>
      <c r="DI47" s="102"/>
      <c r="DJ47" s="102"/>
      <c r="DK47" s="102"/>
      <c r="DL47" s="102"/>
      <c r="DM47" s="102"/>
      <c r="DN47" s="102"/>
      <c r="DO47" s="102"/>
      <c r="DP47" s="102"/>
      <c r="DQ47" s="102"/>
      <c r="DR47" s="102"/>
      <c r="DS47" s="102"/>
      <c r="DT47" s="102"/>
      <c r="DU47" s="102"/>
      <c r="DV47" s="102"/>
      <c r="DW47" s="102"/>
      <c r="DX47" s="102"/>
      <c r="DY47" s="102"/>
      <c r="DZ47" s="102"/>
      <c r="EA47" s="102"/>
      <c r="EB47" s="102"/>
      <c r="EC47" s="102"/>
      <c r="ED47" s="102"/>
      <c r="EE47" s="102"/>
      <c r="EF47" s="102"/>
      <c r="EG47" s="102"/>
      <c r="EH47" s="102"/>
      <c r="EI47" s="102"/>
      <c r="EJ47" s="102"/>
      <c r="EK47" s="102"/>
      <c r="EL47" s="102"/>
      <c r="EM47" s="102"/>
      <c r="EN47" s="102"/>
      <c r="EO47" s="102"/>
      <c r="EP47" s="102"/>
      <c r="EQ47" s="102"/>
      <c r="ER47" s="102"/>
      <c r="ES47" s="102"/>
      <c r="ET47" s="102"/>
      <c r="EU47" s="102"/>
      <c r="EV47" s="102"/>
      <c r="EW47" s="102"/>
      <c r="EX47" s="102"/>
      <c r="EY47" s="102"/>
      <c r="EZ47" s="102"/>
      <c r="FA47" s="102"/>
      <c r="FB47" s="102"/>
      <c r="FC47" s="102"/>
      <c r="FD47" s="102"/>
      <c r="FE47" s="102"/>
      <c r="FF47" s="102"/>
      <c r="FG47" s="102"/>
      <c r="FH47" s="102"/>
      <c r="FI47" s="102"/>
      <c r="FJ47" s="102"/>
      <c r="FK47" s="102"/>
      <c r="FL47" s="102"/>
      <c r="FM47" s="102"/>
      <c r="FN47" s="102"/>
      <c r="FO47" s="102"/>
      <c r="FP47" s="102"/>
      <c r="FQ47" s="102"/>
      <c r="FR47" s="102"/>
      <c r="FS47" s="102"/>
      <c r="FT47" s="102"/>
      <c r="FU47" s="102"/>
      <c r="FV47" s="102"/>
      <c r="FW47" s="102"/>
      <c r="FX47" s="102"/>
      <c r="FY47" s="102"/>
      <c r="FZ47" s="102"/>
      <c r="GA47" s="102"/>
      <c r="GB47" s="102"/>
      <c r="GC47" s="102"/>
      <c r="GD47" s="102"/>
      <c r="GE47" s="102"/>
      <c r="GF47" s="102"/>
      <c r="GG47" s="102"/>
      <c r="GH47" s="102"/>
      <c r="GI47" s="102"/>
      <c r="GJ47" s="102"/>
      <c r="GK47" s="102"/>
      <c r="GL47" s="102"/>
      <c r="GM47" s="102"/>
      <c r="GN47" s="102"/>
      <c r="GO47" s="102"/>
      <c r="GP47" s="102"/>
      <c r="GQ47" s="102"/>
      <c r="GR47" s="102"/>
      <c r="GS47" s="102"/>
      <c r="GT47" s="102"/>
      <c r="GU47" s="102"/>
      <c r="GV47" s="102"/>
      <c r="GW47" s="102"/>
      <c r="GX47" s="102"/>
      <c r="GY47" s="102"/>
      <c r="GZ47" s="102"/>
      <c r="HA47" s="102"/>
      <c r="HB47" s="102"/>
      <c r="HC47" s="102"/>
      <c r="HD47" s="102"/>
      <c r="HE47" s="102"/>
      <c r="HF47" s="102"/>
      <c r="HG47" s="102"/>
      <c r="HH47" s="102"/>
      <c r="HI47" s="102"/>
      <c r="HJ47" s="102"/>
      <c r="HK47" s="102"/>
      <c r="HL47" s="102"/>
      <c r="HM47" s="102"/>
      <c r="HN47" s="102"/>
      <c r="HO47" s="102"/>
      <c r="HP47" s="102"/>
      <c r="HQ47" s="102"/>
      <c r="HR47" s="102"/>
      <c r="HS47" s="102"/>
      <c r="HT47" s="102"/>
      <c r="HU47" s="102"/>
      <c r="HV47" s="102"/>
      <c r="HW47" s="102"/>
      <c r="HX47" s="102"/>
      <c r="HY47" s="102"/>
      <c r="HZ47" s="102"/>
      <c r="IA47" s="102"/>
      <c r="IB47" s="102"/>
      <c r="IC47" s="102"/>
      <c r="ID47" s="102"/>
      <c r="IE47" s="102"/>
      <c r="IF47" s="102"/>
      <c r="IG47" s="102"/>
      <c r="IH47" s="102"/>
      <c r="II47" s="102"/>
      <c r="IJ47" s="102"/>
      <c r="IK47" s="102"/>
      <c r="IL47" s="102"/>
      <c r="IM47" s="102"/>
      <c r="IN47" s="102"/>
      <c r="IO47" s="102"/>
      <c r="IP47" s="102"/>
      <c r="IQ47" s="102"/>
      <c r="IR47" s="102"/>
      <c r="IS47" s="102"/>
      <c r="IT47" s="102"/>
      <c r="IU47" s="102"/>
      <c r="IV47" s="102"/>
    </row>
    <row r="48" spans="2:256" ht="16.5" hidden="1" customHeight="1" x14ac:dyDescent="0.25">
      <c r="B48" s="100"/>
      <c r="C48" s="323"/>
      <c r="D48" s="324"/>
      <c r="E48" s="220"/>
      <c r="F48" s="220"/>
      <c r="G48" s="220"/>
      <c r="H48" s="220"/>
      <c r="I48" s="220"/>
      <c r="J48" s="220"/>
      <c r="K48" s="220"/>
      <c r="L48" s="220"/>
      <c r="M48" s="220"/>
      <c r="N48" s="220"/>
      <c r="O48" s="220"/>
      <c r="P48" s="221"/>
      <c r="Q48" s="102"/>
      <c r="R48" s="103"/>
      <c r="S48" s="103"/>
      <c r="T48" s="103"/>
      <c r="U48" s="103"/>
      <c r="V48" s="102"/>
      <c r="W48" s="102"/>
      <c r="X48" s="102"/>
      <c r="Y48" s="102"/>
      <c r="Z48" s="102"/>
      <c r="AA48" s="102"/>
      <c r="AB48" s="102"/>
      <c r="AC48" s="102"/>
      <c r="AD48" s="102"/>
      <c r="AE48" s="102"/>
      <c r="AF48" s="102"/>
      <c r="AG48" s="102"/>
      <c r="AH48" s="102"/>
      <c r="AI48" s="102"/>
      <c r="AJ48" s="102"/>
      <c r="AK48" s="102"/>
      <c r="AL48" s="102"/>
      <c r="AM48" s="102"/>
      <c r="AN48" s="102"/>
      <c r="AO48" s="102"/>
      <c r="AP48" s="102"/>
      <c r="AQ48" s="102"/>
      <c r="AR48" s="102"/>
      <c r="AS48" s="102"/>
      <c r="AT48" s="102"/>
      <c r="AU48" s="102"/>
      <c r="AV48" s="102"/>
      <c r="AW48" s="102"/>
      <c r="AX48" s="102"/>
      <c r="AY48" s="102"/>
      <c r="AZ48" s="102"/>
      <c r="BA48" s="102"/>
      <c r="BB48" s="102"/>
      <c r="BC48" s="102"/>
      <c r="BD48" s="102"/>
      <c r="BE48" s="102"/>
      <c r="BF48" s="102"/>
      <c r="BG48" s="102"/>
      <c r="BH48" s="102"/>
      <c r="BI48" s="102"/>
      <c r="BJ48" s="102"/>
      <c r="BK48" s="102"/>
      <c r="BL48" s="102"/>
      <c r="BM48" s="102"/>
      <c r="BN48" s="102"/>
      <c r="BO48" s="102"/>
      <c r="BP48" s="102"/>
      <c r="BQ48" s="102"/>
      <c r="BR48" s="102"/>
      <c r="BS48" s="102"/>
      <c r="BT48" s="102"/>
      <c r="BU48" s="102"/>
      <c r="BV48" s="102"/>
      <c r="BW48" s="102"/>
      <c r="BX48" s="102"/>
      <c r="BY48" s="102"/>
      <c r="BZ48" s="102"/>
      <c r="CA48" s="102"/>
      <c r="CB48" s="102"/>
      <c r="CC48" s="102"/>
      <c r="CD48" s="102"/>
      <c r="CE48" s="102"/>
      <c r="CF48" s="102"/>
      <c r="CG48" s="102"/>
      <c r="CH48" s="102"/>
      <c r="CI48" s="102"/>
      <c r="CJ48" s="102"/>
      <c r="CK48" s="102"/>
      <c r="CL48" s="102"/>
      <c r="CM48" s="102"/>
      <c r="CN48" s="102"/>
      <c r="CO48" s="102"/>
      <c r="CP48" s="102"/>
      <c r="CQ48" s="102"/>
      <c r="CR48" s="102"/>
      <c r="CS48" s="102"/>
      <c r="CT48" s="102"/>
      <c r="CU48" s="102"/>
      <c r="CV48" s="102"/>
      <c r="CW48" s="102"/>
      <c r="CX48" s="102"/>
      <c r="CY48" s="102"/>
      <c r="CZ48" s="102"/>
      <c r="DA48" s="102"/>
      <c r="DB48" s="102"/>
      <c r="DC48" s="102"/>
      <c r="DD48" s="102"/>
      <c r="DE48" s="102"/>
      <c r="DF48" s="102"/>
      <c r="DG48" s="102"/>
      <c r="DH48" s="102"/>
      <c r="DI48" s="102"/>
      <c r="DJ48" s="102"/>
      <c r="DK48" s="102"/>
      <c r="DL48" s="102"/>
      <c r="DM48" s="102"/>
      <c r="DN48" s="102"/>
      <c r="DO48" s="102"/>
      <c r="DP48" s="102"/>
      <c r="DQ48" s="102"/>
      <c r="DR48" s="102"/>
      <c r="DS48" s="102"/>
      <c r="DT48" s="102"/>
      <c r="DU48" s="102"/>
      <c r="DV48" s="102"/>
      <c r="DW48" s="102"/>
      <c r="DX48" s="102"/>
      <c r="DY48" s="102"/>
      <c r="DZ48" s="102"/>
      <c r="EA48" s="102"/>
      <c r="EB48" s="102"/>
      <c r="EC48" s="102"/>
      <c r="ED48" s="102"/>
      <c r="EE48" s="102"/>
      <c r="EF48" s="102"/>
      <c r="EG48" s="102"/>
      <c r="EH48" s="102"/>
      <c r="EI48" s="102"/>
      <c r="EJ48" s="102"/>
      <c r="EK48" s="102"/>
      <c r="EL48" s="102"/>
      <c r="EM48" s="102"/>
      <c r="EN48" s="102"/>
      <c r="EO48" s="102"/>
      <c r="EP48" s="102"/>
      <c r="EQ48" s="102"/>
      <c r="ER48" s="102"/>
      <c r="ES48" s="102"/>
      <c r="ET48" s="102"/>
      <c r="EU48" s="102"/>
      <c r="EV48" s="102"/>
      <c r="EW48" s="102"/>
      <c r="EX48" s="102"/>
      <c r="EY48" s="102"/>
      <c r="EZ48" s="102"/>
      <c r="FA48" s="102"/>
      <c r="FB48" s="102"/>
      <c r="FC48" s="102"/>
      <c r="FD48" s="102"/>
      <c r="FE48" s="102"/>
      <c r="FF48" s="102"/>
      <c r="FG48" s="102"/>
      <c r="FH48" s="102"/>
      <c r="FI48" s="102"/>
      <c r="FJ48" s="102"/>
      <c r="FK48" s="102"/>
      <c r="FL48" s="102"/>
      <c r="FM48" s="102"/>
      <c r="FN48" s="102"/>
      <c r="FO48" s="102"/>
      <c r="FP48" s="102"/>
      <c r="FQ48" s="102"/>
      <c r="FR48" s="102"/>
      <c r="FS48" s="102"/>
      <c r="FT48" s="102"/>
      <c r="FU48" s="102"/>
      <c r="FV48" s="102"/>
      <c r="FW48" s="102"/>
      <c r="FX48" s="102"/>
      <c r="FY48" s="102"/>
      <c r="FZ48" s="102"/>
      <c r="GA48" s="102"/>
      <c r="GB48" s="102"/>
      <c r="GC48" s="102"/>
      <c r="GD48" s="102"/>
      <c r="GE48" s="102"/>
      <c r="GF48" s="102"/>
      <c r="GG48" s="102"/>
      <c r="GH48" s="102"/>
      <c r="GI48" s="102"/>
      <c r="GJ48" s="102"/>
      <c r="GK48" s="102"/>
      <c r="GL48" s="102"/>
      <c r="GM48" s="102"/>
      <c r="GN48" s="102"/>
      <c r="GO48" s="102"/>
      <c r="GP48" s="102"/>
      <c r="GQ48" s="102"/>
      <c r="GR48" s="102"/>
      <c r="GS48" s="102"/>
      <c r="GT48" s="102"/>
      <c r="GU48" s="102"/>
      <c r="GV48" s="102"/>
      <c r="GW48" s="102"/>
      <c r="GX48" s="102"/>
      <c r="GY48" s="102"/>
      <c r="GZ48" s="102"/>
      <c r="HA48" s="102"/>
      <c r="HB48" s="102"/>
      <c r="HC48" s="102"/>
      <c r="HD48" s="102"/>
      <c r="HE48" s="102"/>
      <c r="HF48" s="102"/>
      <c r="HG48" s="102"/>
      <c r="HH48" s="102"/>
      <c r="HI48" s="102"/>
      <c r="HJ48" s="102"/>
      <c r="HK48" s="102"/>
      <c r="HL48" s="102"/>
      <c r="HM48" s="102"/>
      <c r="HN48" s="102"/>
      <c r="HO48" s="102"/>
      <c r="HP48" s="102"/>
      <c r="HQ48" s="102"/>
      <c r="HR48" s="102"/>
      <c r="HS48" s="102"/>
      <c r="HT48" s="102"/>
      <c r="HU48" s="102"/>
      <c r="HV48" s="102"/>
      <c r="HW48" s="102"/>
      <c r="HX48" s="102"/>
      <c r="HY48" s="102"/>
      <c r="HZ48" s="102"/>
      <c r="IA48" s="102"/>
      <c r="IB48" s="102"/>
      <c r="IC48" s="102"/>
      <c r="ID48" s="102"/>
      <c r="IE48" s="102"/>
      <c r="IF48" s="102"/>
      <c r="IG48" s="102"/>
      <c r="IH48" s="102"/>
      <c r="II48" s="102"/>
      <c r="IJ48" s="102"/>
      <c r="IK48" s="102"/>
      <c r="IL48" s="102"/>
      <c r="IM48" s="102"/>
      <c r="IN48" s="102"/>
      <c r="IO48" s="102"/>
      <c r="IP48" s="102"/>
      <c r="IQ48" s="102"/>
      <c r="IR48" s="102"/>
      <c r="IS48" s="102"/>
      <c r="IT48" s="102"/>
      <c r="IU48" s="102"/>
      <c r="IV48" s="102"/>
    </row>
    <row r="49" spans="2:256" ht="16.5" hidden="1" customHeight="1" x14ac:dyDescent="0.2">
      <c r="B49" s="94"/>
      <c r="E49" s="222"/>
      <c r="F49" s="223"/>
      <c r="G49" s="223"/>
      <c r="H49" s="223"/>
      <c r="I49" s="223"/>
      <c r="J49" s="223"/>
      <c r="K49" s="223"/>
      <c r="L49" s="223"/>
      <c r="M49" s="223"/>
      <c r="N49" s="223"/>
      <c r="O49" s="223"/>
      <c r="P49" s="224"/>
    </row>
    <row r="50" spans="2:256" ht="16.5" hidden="1" customHeight="1" x14ac:dyDescent="0.25">
      <c r="B50" s="94"/>
      <c r="C50" s="323"/>
      <c r="D50" s="324"/>
      <c r="E50" s="225"/>
      <c r="F50" s="226"/>
      <c r="G50" s="226"/>
      <c r="H50" s="216"/>
      <c r="I50" s="216"/>
      <c r="J50" s="216"/>
      <c r="K50" s="216"/>
      <c r="L50" s="216"/>
      <c r="M50" s="216"/>
      <c r="N50" s="216"/>
      <c r="O50" s="216"/>
      <c r="P50" s="217"/>
      <c r="Q50" s="102"/>
      <c r="R50" s="103"/>
      <c r="S50" s="103"/>
      <c r="T50" s="103"/>
      <c r="U50" s="103"/>
      <c r="V50" s="102"/>
      <c r="W50" s="102"/>
      <c r="X50" s="102"/>
      <c r="Y50" s="102"/>
      <c r="Z50" s="102"/>
      <c r="AA50" s="102"/>
      <c r="AB50" s="102"/>
      <c r="AC50" s="102"/>
      <c r="AD50" s="102"/>
      <c r="AE50" s="102"/>
      <c r="AF50" s="102"/>
      <c r="AG50" s="102"/>
      <c r="AH50" s="102"/>
      <c r="AI50" s="102"/>
      <c r="AJ50" s="102"/>
      <c r="AK50" s="102"/>
      <c r="AL50" s="102"/>
      <c r="AM50" s="102"/>
      <c r="AN50" s="102"/>
      <c r="AO50" s="102"/>
      <c r="AP50" s="102"/>
      <c r="AQ50" s="102"/>
      <c r="AR50" s="102"/>
      <c r="AS50" s="102"/>
      <c r="AT50" s="102"/>
      <c r="AU50" s="102"/>
      <c r="AV50" s="102"/>
      <c r="AW50" s="102"/>
      <c r="AX50" s="102"/>
      <c r="AY50" s="102"/>
      <c r="AZ50" s="102"/>
      <c r="BA50" s="102"/>
      <c r="BB50" s="102"/>
      <c r="BC50" s="102"/>
      <c r="BD50" s="102"/>
      <c r="BE50" s="102"/>
      <c r="BF50" s="102"/>
      <c r="BG50" s="102"/>
      <c r="BH50" s="102"/>
      <c r="BI50" s="102"/>
      <c r="BJ50" s="102"/>
      <c r="BK50" s="102"/>
      <c r="BL50" s="102"/>
      <c r="BM50" s="102"/>
      <c r="BN50" s="102"/>
      <c r="BO50" s="102"/>
      <c r="BP50" s="102"/>
      <c r="BQ50" s="102"/>
      <c r="BR50" s="102"/>
      <c r="BS50" s="102"/>
      <c r="BT50" s="102"/>
      <c r="BU50" s="102"/>
      <c r="BV50" s="102"/>
      <c r="BW50" s="102"/>
      <c r="BX50" s="102"/>
      <c r="BY50" s="102"/>
      <c r="BZ50" s="102"/>
      <c r="CA50" s="102"/>
      <c r="CB50" s="102"/>
      <c r="CC50" s="102"/>
      <c r="CD50" s="102"/>
      <c r="CE50" s="102"/>
      <c r="CF50" s="102"/>
      <c r="CG50" s="102"/>
      <c r="CH50" s="102"/>
      <c r="CI50" s="102"/>
      <c r="CJ50" s="102"/>
      <c r="CK50" s="102"/>
      <c r="CL50" s="102"/>
      <c r="CM50" s="102"/>
      <c r="CN50" s="102"/>
      <c r="CO50" s="102"/>
      <c r="CP50" s="102"/>
      <c r="CQ50" s="102"/>
      <c r="CR50" s="102"/>
      <c r="CS50" s="102"/>
      <c r="CT50" s="102"/>
      <c r="CU50" s="102"/>
      <c r="CV50" s="102"/>
      <c r="CW50" s="102"/>
      <c r="CX50" s="102"/>
      <c r="CY50" s="102"/>
      <c r="CZ50" s="102"/>
      <c r="DA50" s="102"/>
      <c r="DB50" s="102"/>
      <c r="DC50" s="102"/>
      <c r="DD50" s="102"/>
      <c r="DE50" s="102"/>
      <c r="DF50" s="102"/>
      <c r="DG50" s="102"/>
      <c r="DH50" s="102"/>
      <c r="DI50" s="102"/>
      <c r="DJ50" s="102"/>
      <c r="DK50" s="102"/>
      <c r="DL50" s="102"/>
      <c r="DM50" s="102"/>
      <c r="DN50" s="102"/>
      <c r="DO50" s="102"/>
      <c r="DP50" s="102"/>
      <c r="DQ50" s="102"/>
      <c r="DR50" s="102"/>
      <c r="DS50" s="102"/>
      <c r="DT50" s="102"/>
      <c r="DU50" s="102"/>
      <c r="DV50" s="102"/>
      <c r="DW50" s="102"/>
      <c r="DX50" s="102"/>
      <c r="DY50" s="102"/>
      <c r="DZ50" s="102"/>
      <c r="EA50" s="102"/>
      <c r="EB50" s="102"/>
      <c r="EC50" s="102"/>
      <c r="ED50" s="102"/>
      <c r="EE50" s="102"/>
      <c r="EF50" s="102"/>
      <c r="EG50" s="102"/>
      <c r="EH50" s="102"/>
      <c r="EI50" s="102"/>
      <c r="EJ50" s="102"/>
      <c r="EK50" s="102"/>
      <c r="EL50" s="102"/>
      <c r="EM50" s="102"/>
      <c r="EN50" s="102"/>
      <c r="EO50" s="102"/>
      <c r="EP50" s="102"/>
      <c r="EQ50" s="102"/>
      <c r="ER50" s="102"/>
      <c r="ES50" s="102"/>
      <c r="ET50" s="102"/>
      <c r="EU50" s="102"/>
      <c r="EV50" s="102"/>
      <c r="EW50" s="102"/>
      <c r="EX50" s="102"/>
      <c r="EY50" s="102"/>
      <c r="EZ50" s="102"/>
      <c r="FA50" s="102"/>
      <c r="FB50" s="102"/>
      <c r="FC50" s="102"/>
      <c r="FD50" s="102"/>
      <c r="FE50" s="102"/>
      <c r="FF50" s="102"/>
      <c r="FG50" s="102"/>
      <c r="FH50" s="102"/>
      <c r="FI50" s="102"/>
      <c r="FJ50" s="102"/>
      <c r="FK50" s="102"/>
      <c r="FL50" s="102"/>
      <c r="FM50" s="102"/>
      <c r="FN50" s="102"/>
      <c r="FO50" s="102"/>
      <c r="FP50" s="102"/>
      <c r="FQ50" s="102"/>
      <c r="FR50" s="102"/>
      <c r="FS50" s="102"/>
      <c r="FT50" s="102"/>
      <c r="FU50" s="102"/>
      <c r="FV50" s="102"/>
      <c r="FW50" s="102"/>
      <c r="FX50" s="102"/>
      <c r="FY50" s="102"/>
      <c r="FZ50" s="102"/>
      <c r="GA50" s="102"/>
      <c r="GB50" s="102"/>
      <c r="GC50" s="102"/>
      <c r="GD50" s="102"/>
      <c r="GE50" s="102"/>
      <c r="GF50" s="102"/>
      <c r="GG50" s="102"/>
      <c r="GH50" s="102"/>
      <c r="GI50" s="102"/>
      <c r="GJ50" s="102"/>
      <c r="GK50" s="102"/>
      <c r="GL50" s="102"/>
      <c r="GM50" s="102"/>
      <c r="GN50" s="102"/>
      <c r="GO50" s="102"/>
      <c r="GP50" s="102"/>
      <c r="GQ50" s="102"/>
      <c r="GR50" s="102"/>
      <c r="GS50" s="102"/>
      <c r="GT50" s="102"/>
      <c r="GU50" s="102"/>
      <c r="GV50" s="102"/>
      <c r="GW50" s="102"/>
      <c r="GX50" s="102"/>
      <c r="GY50" s="102"/>
      <c r="GZ50" s="102"/>
      <c r="HA50" s="102"/>
      <c r="HB50" s="102"/>
      <c r="HC50" s="102"/>
      <c r="HD50" s="102"/>
      <c r="HE50" s="102"/>
      <c r="HF50" s="102"/>
      <c r="HG50" s="102"/>
      <c r="HH50" s="102"/>
      <c r="HI50" s="102"/>
      <c r="HJ50" s="102"/>
      <c r="HK50" s="102"/>
      <c r="HL50" s="102"/>
      <c r="HM50" s="102"/>
      <c r="HN50" s="102"/>
      <c r="HO50" s="102"/>
      <c r="HP50" s="102"/>
      <c r="HQ50" s="102"/>
      <c r="HR50" s="102"/>
      <c r="HS50" s="102"/>
      <c r="HT50" s="102"/>
      <c r="HU50" s="102"/>
      <c r="HV50" s="102"/>
      <c r="HW50" s="102"/>
      <c r="HX50" s="102"/>
      <c r="HY50" s="102"/>
      <c r="HZ50" s="102"/>
      <c r="IA50" s="102"/>
      <c r="IB50" s="102"/>
      <c r="IC50" s="102"/>
      <c r="ID50" s="102"/>
      <c r="IE50" s="102"/>
      <c r="IF50" s="102"/>
      <c r="IG50" s="102"/>
      <c r="IH50" s="102"/>
      <c r="II50" s="102"/>
      <c r="IJ50" s="102"/>
      <c r="IK50" s="102"/>
      <c r="IL50" s="102"/>
      <c r="IM50" s="102"/>
      <c r="IN50" s="102"/>
      <c r="IO50" s="102"/>
      <c r="IP50" s="102"/>
      <c r="IQ50" s="102"/>
      <c r="IR50" s="102"/>
      <c r="IS50" s="102"/>
      <c r="IT50" s="102"/>
      <c r="IU50" s="102"/>
      <c r="IV50" s="102"/>
    </row>
    <row r="51" spans="2:256" ht="16.5" hidden="1" customHeight="1" x14ac:dyDescent="0.25">
      <c r="B51" s="100" t="s">
        <v>44</v>
      </c>
      <c r="C51" s="323" t="s">
        <v>45</v>
      </c>
      <c r="D51" s="324"/>
      <c r="E51" s="216">
        <f>IF(E$45&gt;E$7,(E$7/E$45)*E$43*E$44,E$43*E$44)</f>
        <v>0</v>
      </c>
      <c r="F51" s="216">
        <f>IF(E$45&gt;E$7,IF(SUM(E$7:F$7)&gt;E$45,(E$45-E$7)/E$45*E$43*E$44,(SUM(E$7:F$7)-E$7)/E$45*E$43*E$44),0)</f>
        <v>0</v>
      </c>
      <c r="G51" s="216">
        <f>IF(E$45&gt;SUM(E$7:F$7),IF(SUM(E$7:G$7)&gt;E$45,(E$45-SUM(E$7:F$7))/E$45*E$43*E$44,(SUM(E$7:G$7)-SUM(E$7:F$7))/E$45*E$43*E$44),0)</f>
        <v>0</v>
      </c>
      <c r="H51" s="216">
        <f>IF(E$45&gt;SUM(E$7:G$7),IF(SUM(E$7:H$7)&gt;E$45,(E$45-SUM(E$7:G$7))/E$45*E$43*E$44,(SUM(E$7:H$7)-SUM(E$7:G$7))/E$45*E$43*E$44),0)</f>
        <v>0</v>
      </c>
      <c r="I51" s="216">
        <f>IF(E$45&gt;SUM(E$7:H$7),IF(SUM(E$7:I$7)&gt;E$45,(E$45-SUM(E$7:H$7))/E$45*E$43*E$44,(SUM(E$7:I$7)-SUM(E$7:H$7))/E$45*E$43*E$44),0)</f>
        <v>0</v>
      </c>
      <c r="J51" s="216">
        <f>IF(E$45&gt;SUM(E$7:I$7),IF(SUM(E$7:J$7)&gt;E$45,(E$45-SUM(E$7:I$7))/E$45*E$43*E$44,(SUM(E$7:J$7)-SUM(E$7:I$7))/E$45*E$43*E$44),0)</f>
        <v>0</v>
      </c>
      <c r="K51" s="216">
        <f>IF(E$45&gt;SUM(E$7:J$7),IF(SUM(E$7:K$7)&gt;E$45,(E$45-SUM(E$7:J$7))/E$45*E$43*E$44,(SUM(E$7:K$7)-SUM(E$7:J$7))/E$45*E$43*E$44),0)</f>
        <v>0</v>
      </c>
      <c r="L51" s="216">
        <f>IF(E$45&gt;SUM(E$7:K$7),IF(SUM(E$7:L$7)&gt;E$45,(E$45-SUM(E$7:K$7))/E$45*E$43*E$44,(SUM(E$7:L$7)-SUM(E$7:K$7))/E$45*E$43*E$44),0)</f>
        <v>0</v>
      </c>
      <c r="M51" s="216">
        <f>IF(E$45&gt;SUM(E$7:L$7),IF(SUM(E$7:M$7)&gt;E$45,(E$45-SUM(E$7:L$7))/E$45*E$43*E$44,(SUM(E$7:M$7)-SUM(E$7:L$7))/E$45*E$43*E$44),0)</f>
        <v>0</v>
      </c>
      <c r="N51" s="216">
        <f>IF(E$45&gt;SUM(E$7:M$7),IF(SUM(E$7:N$7)&gt;E$45,(E$45-SUM(E$7:M$7))/E$45*E$43*E$44,(SUM(E$7:N$7)-SUM(E$7:M$7))/E$45*E$43*E$44),0)</f>
        <v>0</v>
      </c>
      <c r="O51" s="216">
        <f>IF(E$45&gt;SUM(E$7:N$7),IF(SUM(E$7:O$7)&gt;E$45,(E$45-SUM(E$7:N$7))/E$45*E$43*E$44,(SUM(E$7:O$7)-SUM(E$7:N$7))/E$45*E$43*E$44),0)</f>
        <v>0</v>
      </c>
      <c r="P51" s="217">
        <f>IF(E$45&gt;SUM(E$7:O$7),IF(SUM(E$7:P$7)&gt;E$45,(E$45-SUM(E$7:O$7))/E$45*E$43*E$44,(SUM(E$7:P$7)-SUM(E$7:O$7))/E$45*E$43*E$44),0)</f>
        <v>0</v>
      </c>
      <c r="Q51" s="102"/>
      <c r="R51" s="103"/>
      <c r="S51" s="103"/>
      <c r="T51" s="103"/>
      <c r="U51" s="103"/>
      <c r="V51" s="102"/>
      <c r="W51" s="102"/>
      <c r="X51" s="102"/>
      <c r="Y51" s="102"/>
      <c r="Z51" s="102"/>
      <c r="AA51" s="102"/>
      <c r="AB51" s="102"/>
      <c r="AC51" s="102"/>
      <c r="AD51" s="102"/>
      <c r="AE51" s="102"/>
      <c r="AF51" s="102"/>
      <c r="AG51" s="102"/>
      <c r="AH51" s="102"/>
      <c r="AI51" s="102"/>
      <c r="AJ51" s="102"/>
      <c r="AK51" s="102"/>
      <c r="AL51" s="102"/>
      <c r="AM51" s="102"/>
      <c r="AN51" s="102"/>
      <c r="AO51" s="102"/>
      <c r="AP51" s="102"/>
      <c r="AQ51" s="102"/>
      <c r="AR51" s="102"/>
      <c r="AS51" s="102"/>
      <c r="AT51" s="102"/>
      <c r="AU51" s="102"/>
      <c r="AV51" s="102"/>
      <c r="AW51" s="102"/>
      <c r="AX51" s="102"/>
      <c r="AY51" s="102"/>
      <c r="AZ51" s="102"/>
      <c r="BA51" s="102"/>
      <c r="BB51" s="102"/>
      <c r="BC51" s="102"/>
      <c r="BD51" s="102"/>
      <c r="BE51" s="102"/>
      <c r="BF51" s="102"/>
      <c r="BG51" s="102"/>
      <c r="BH51" s="102"/>
      <c r="BI51" s="102"/>
      <c r="BJ51" s="102"/>
      <c r="BK51" s="102"/>
      <c r="BL51" s="102"/>
      <c r="BM51" s="102"/>
      <c r="BN51" s="102"/>
      <c r="BO51" s="102"/>
      <c r="BP51" s="102"/>
      <c r="BQ51" s="102"/>
      <c r="BR51" s="102"/>
      <c r="BS51" s="102"/>
      <c r="BT51" s="102"/>
      <c r="BU51" s="102"/>
      <c r="BV51" s="102"/>
      <c r="BW51" s="102"/>
      <c r="BX51" s="102"/>
      <c r="BY51" s="102"/>
      <c r="BZ51" s="102"/>
      <c r="CA51" s="102"/>
      <c r="CB51" s="102"/>
      <c r="CC51" s="102"/>
      <c r="CD51" s="102"/>
      <c r="CE51" s="102"/>
      <c r="CF51" s="102"/>
      <c r="CG51" s="102"/>
      <c r="CH51" s="102"/>
      <c r="CI51" s="102"/>
      <c r="CJ51" s="102"/>
      <c r="CK51" s="102"/>
      <c r="CL51" s="102"/>
      <c r="CM51" s="102"/>
      <c r="CN51" s="102"/>
      <c r="CO51" s="102"/>
      <c r="CP51" s="102"/>
      <c r="CQ51" s="102"/>
      <c r="CR51" s="102"/>
      <c r="CS51" s="102"/>
      <c r="CT51" s="102"/>
      <c r="CU51" s="102"/>
      <c r="CV51" s="102"/>
      <c r="CW51" s="102"/>
      <c r="CX51" s="102"/>
      <c r="CY51" s="102"/>
      <c r="CZ51" s="102"/>
      <c r="DA51" s="102"/>
      <c r="DB51" s="102"/>
      <c r="DC51" s="102"/>
      <c r="DD51" s="102"/>
      <c r="DE51" s="102"/>
      <c r="DF51" s="102"/>
      <c r="DG51" s="102"/>
      <c r="DH51" s="102"/>
      <c r="DI51" s="102"/>
      <c r="DJ51" s="102"/>
      <c r="DK51" s="102"/>
      <c r="DL51" s="102"/>
      <c r="DM51" s="102"/>
      <c r="DN51" s="102"/>
      <c r="DO51" s="102"/>
      <c r="DP51" s="102"/>
      <c r="DQ51" s="102"/>
      <c r="DR51" s="102"/>
      <c r="DS51" s="102"/>
      <c r="DT51" s="102"/>
      <c r="DU51" s="102"/>
      <c r="DV51" s="102"/>
      <c r="DW51" s="102"/>
      <c r="DX51" s="102"/>
      <c r="DY51" s="102"/>
      <c r="DZ51" s="102"/>
      <c r="EA51" s="102"/>
      <c r="EB51" s="102"/>
      <c r="EC51" s="102"/>
      <c r="ED51" s="102"/>
      <c r="EE51" s="102"/>
      <c r="EF51" s="102"/>
      <c r="EG51" s="102"/>
      <c r="EH51" s="102"/>
      <c r="EI51" s="102"/>
      <c r="EJ51" s="102"/>
      <c r="EK51" s="102"/>
      <c r="EL51" s="102"/>
      <c r="EM51" s="102"/>
      <c r="EN51" s="102"/>
      <c r="EO51" s="102"/>
      <c r="EP51" s="102"/>
      <c r="EQ51" s="102"/>
      <c r="ER51" s="102"/>
      <c r="ES51" s="102"/>
      <c r="ET51" s="102"/>
      <c r="EU51" s="102"/>
      <c r="EV51" s="102"/>
      <c r="EW51" s="102"/>
      <c r="EX51" s="102"/>
      <c r="EY51" s="102"/>
      <c r="EZ51" s="102"/>
      <c r="FA51" s="102"/>
      <c r="FB51" s="102"/>
      <c r="FC51" s="102"/>
      <c r="FD51" s="102"/>
      <c r="FE51" s="102"/>
      <c r="FF51" s="102"/>
      <c r="FG51" s="102"/>
      <c r="FH51" s="102"/>
      <c r="FI51" s="102"/>
      <c r="FJ51" s="102"/>
      <c r="FK51" s="102"/>
      <c r="FL51" s="102"/>
      <c r="FM51" s="102"/>
      <c r="FN51" s="102"/>
      <c r="FO51" s="102"/>
      <c r="FP51" s="102"/>
      <c r="FQ51" s="102"/>
      <c r="FR51" s="102"/>
      <c r="FS51" s="102"/>
      <c r="FT51" s="102"/>
      <c r="FU51" s="102"/>
      <c r="FV51" s="102"/>
      <c r="FW51" s="102"/>
      <c r="FX51" s="102"/>
      <c r="FY51" s="102"/>
      <c r="FZ51" s="102"/>
      <c r="GA51" s="102"/>
      <c r="GB51" s="102"/>
      <c r="GC51" s="102"/>
      <c r="GD51" s="102"/>
      <c r="GE51" s="102"/>
      <c r="GF51" s="102"/>
      <c r="GG51" s="102"/>
      <c r="GH51" s="102"/>
      <c r="GI51" s="102"/>
      <c r="GJ51" s="102"/>
      <c r="GK51" s="102"/>
      <c r="GL51" s="102"/>
      <c r="GM51" s="102"/>
      <c r="GN51" s="102"/>
      <c r="GO51" s="102"/>
      <c r="GP51" s="102"/>
      <c r="GQ51" s="102"/>
      <c r="GR51" s="102"/>
      <c r="GS51" s="102"/>
      <c r="GT51" s="102"/>
      <c r="GU51" s="102"/>
      <c r="GV51" s="102"/>
      <c r="GW51" s="102"/>
      <c r="GX51" s="102"/>
      <c r="GY51" s="102"/>
      <c r="GZ51" s="102"/>
      <c r="HA51" s="102"/>
      <c r="HB51" s="102"/>
      <c r="HC51" s="102"/>
      <c r="HD51" s="102"/>
      <c r="HE51" s="102"/>
      <c r="HF51" s="102"/>
      <c r="HG51" s="102"/>
      <c r="HH51" s="102"/>
      <c r="HI51" s="102"/>
      <c r="HJ51" s="102"/>
      <c r="HK51" s="102"/>
      <c r="HL51" s="102"/>
      <c r="HM51" s="102"/>
      <c r="HN51" s="102"/>
      <c r="HO51" s="102"/>
      <c r="HP51" s="102"/>
      <c r="HQ51" s="102"/>
      <c r="HR51" s="102"/>
      <c r="HS51" s="102"/>
      <c r="HT51" s="102"/>
      <c r="HU51" s="102"/>
      <c r="HV51" s="102"/>
      <c r="HW51" s="102"/>
      <c r="HX51" s="102"/>
      <c r="HY51" s="102"/>
      <c r="HZ51" s="102"/>
      <c r="IA51" s="102"/>
      <c r="IB51" s="102"/>
      <c r="IC51" s="102"/>
      <c r="ID51" s="102"/>
      <c r="IE51" s="102"/>
      <c r="IF51" s="102"/>
      <c r="IG51" s="102"/>
      <c r="IH51" s="102"/>
      <c r="II51" s="102"/>
      <c r="IJ51" s="102"/>
      <c r="IK51" s="102"/>
      <c r="IL51" s="102"/>
      <c r="IM51" s="102"/>
      <c r="IN51" s="102"/>
      <c r="IO51" s="102"/>
      <c r="IP51" s="102"/>
      <c r="IQ51" s="102"/>
      <c r="IR51" s="102"/>
      <c r="IS51" s="102"/>
      <c r="IT51" s="102"/>
      <c r="IU51" s="102"/>
      <c r="IV51" s="102"/>
    </row>
    <row r="52" spans="2:256" ht="16.5" hidden="1" customHeight="1" x14ac:dyDescent="0.25">
      <c r="B52" s="100"/>
      <c r="C52" s="323" t="s">
        <v>46</v>
      </c>
      <c r="D52" s="324"/>
      <c r="E52" s="216"/>
      <c r="F52" s="216">
        <f>IF(F$45&gt;F$7,(F$7/F$45)*F$43*F$44,F$43*F$44)</f>
        <v>0</v>
      </c>
      <c r="G52" s="216">
        <f>IF(F$45&gt;F$7,IF(SUM(F$7:G$7)&gt;F$45,(F$45-F$7)/F$45*F$43*F$44,(SUM(F$7:G$7)-F$7)/F$45*F$43*F$44),0)</f>
        <v>0</v>
      </c>
      <c r="H52" s="216">
        <f>IF(F$45&gt;SUM(F$7:G$7),IF(SUM(F$7:H$7)&gt;F$45,(F$45-SUM(F$7:G$7))/F$45*F$43*F$44,(SUM(F$7:H$7)-SUM(F$7:G$7))/F$45*F$43*F$44),0)</f>
        <v>0</v>
      </c>
      <c r="I52" s="216">
        <f>IF(F$45&gt;SUM(F$7:H$7),IF(SUM(F$7:I$7)&gt;F$45,(F$45-SUM(F$7:H$7))/F$45*F$43*F$44,(SUM(F$7:I$7)-SUM(F$7:H$7))/F$45*F$43*F$44),0)</f>
        <v>0</v>
      </c>
      <c r="J52" s="216">
        <f>IF(F$45&gt;SUM(F$7:I$7),IF(SUM(F$7:J$7)&gt;F$45,(F$45-SUM(F$7:I$7))/F$45*F$43*F$44,(SUM(F$7:J$7)-SUM(F$7:I$7))/F$45*F$43*F$44),0)</f>
        <v>0</v>
      </c>
      <c r="K52" s="216">
        <f>IF(F$45&gt;SUM(F$7:J$7),IF(SUM(F$7:K$7)&gt;F$45,(F$45-SUM(F$7:J$7))/F$45*F$43*F$44,(SUM(F$7:K$7)-SUM(F$7:J$7))/F$45*F$43*F$44),0)</f>
        <v>0</v>
      </c>
      <c r="L52" s="216">
        <f>IF(F$45&gt;SUM(F$7:K$7),IF(SUM(F$7:L$7)&gt;F$45,(F$45-SUM(F$7:K$7))/F$45*F$43*F$44,(SUM(F$7:L$7)-SUM(F$7:K$7))/F$45*F$43*F$44),0)</f>
        <v>0</v>
      </c>
      <c r="M52" s="216">
        <f>IF(F$45&gt;SUM(F$7:L$7),IF(SUM(F$7:M$7)&gt;F$45,(F$45-SUM(F$7:L$7))/F$45*F$43*F$44,(SUM(F$7:M$7)-SUM(F$7:L$7))/F$45*F$43*F$44),0)</f>
        <v>0</v>
      </c>
      <c r="N52" s="216">
        <f>IF(F$45&gt;SUM(F$7:M$7),IF(SUM(F$7:N$7)&gt;F$45,(F$45-SUM(F$7:M$7))/F$45*F$43*F$44,(SUM(F$7:N$7)-SUM(F$7:M$7))/F$45*F$43*F$44),0)</f>
        <v>0</v>
      </c>
      <c r="O52" s="216">
        <f>IF(F$45&gt;SUM(F$7:N$7),IF(SUM(F$7:O$7)&gt;F$45,(F$45-SUM(F$7:N$7))/F$45*F$43*F$44,(SUM(F$7:O$7)-SUM(F$7:N$7))/F$45*F$43*F$44),0)</f>
        <v>0</v>
      </c>
      <c r="P52" s="217">
        <f>IF(F$45&gt;SUM(F$7:O$7),IF(SUM(F$7:P$7)&gt;F$45,(F$45-SUM(F$7:O$7))/F$45*F$43*F$44,(SUM(F$7:P$7)-SUM(F$7:O$7))/F$45*F$43*F$44),0)</f>
        <v>0</v>
      </c>
      <c r="Q52" s="102"/>
      <c r="R52" s="103"/>
      <c r="S52" s="103"/>
      <c r="T52" s="103"/>
      <c r="U52" s="103"/>
      <c r="V52" s="102"/>
      <c r="W52" s="102"/>
      <c r="X52" s="102"/>
      <c r="Y52" s="102"/>
      <c r="Z52" s="102"/>
      <c r="AA52" s="102"/>
      <c r="AB52" s="102"/>
      <c r="AC52" s="102"/>
      <c r="AD52" s="102"/>
      <c r="AE52" s="102"/>
      <c r="AF52" s="102"/>
      <c r="AG52" s="102"/>
      <c r="AH52" s="102"/>
      <c r="AI52" s="102"/>
      <c r="AJ52" s="102"/>
      <c r="AK52" s="102"/>
      <c r="AL52" s="102"/>
      <c r="AM52" s="102"/>
      <c r="AN52" s="102"/>
      <c r="AO52" s="102"/>
      <c r="AP52" s="102"/>
      <c r="AQ52" s="102"/>
      <c r="AR52" s="102"/>
      <c r="AS52" s="102"/>
      <c r="AT52" s="102"/>
      <c r="AU52" s="102"/>
      <c r="AV52" s="102"/>
      <c r="AW52" s="102"/>
      <c r="AX52" s="102"/>
      <c r="AY52" s="102"/>
      <c r="AZ52" s="102"/>
      <c r="BA52" s="102"/>
      <c r="BB52" s="102"/>
      <c r="BC52" s="102"/>
      <c r="BD52" s="102"/>
      <c r="BE52" s="102"/>
      <c r="BF52" s="102"/>
      <c r="BG52" s="102"/>
      <c r="BH52" s="102"/>
      <c r="BI52" s="102"/>
      <c r="BJ52" s="102"/>
      <c r="BK52" s="102"/>
      <c r="BL52" s="102"/>
      <c r="BM52" s="102"/>
      <c r="BN52" s="102"/>
      <c r="BO52" s="102"/>
      <c r="BP52" s="102"/>
      <c r="BQ52" s="102"/>
      <c r="BR52" s="102"/>
      <c r="BS52" s="102"/>
      <c r="BT52" s="102"/>
      <c r="BU52" s="102"/>
      <c r="BV52" s="102"/>
      <c r="BW52" s="102"/>
      <c r="BX52" s="102"/>
      <c r="BY52" s="102"/>
      <c r="BZ52" s="102"/>
      <c r="CA52" s="102"/>
      <c r="CB52" s="102"/>
      <c r="CC52" s="102"/>
      <c r="CD52" s="102"/>
      <c r="CE52" s="102"/>
      <c r="CF52" s="102"/>
      <c r="CG52" s="102"/>
      <c r="CH52" s="102"/>
      <c r="CI52" s="102"/>
      <c r="CJ52" s="102"/>
      <c r="CK52" s="102"/>
      <c r="CL52" s="102"/>
      <c r="CM52" s="102"/>
      <c r="CN52" s="102"/>
      <c r="CO52" s="102"/>
      <c r="CP52" s="102"/>
      <c r="CQ52" s="102"/>
      <c r="CR52" s="102"/>
      <c r="CS52" s="102"/>
      <c r="CT52" s="102"/>
      <c r="CU52" s="102"/>
      <c r="CV52" s="102"/>
      <c r="CW52" s="102"/>
      <c r="CX52" s="102"/>
      <c r="CY52" s="102"/>
      <c r="CZ52" s="102"/>
      <c r="DA52" s="102"/>
      <c r="DB52" s="102"/>
      <c r="DC52" s="102"/>
      <c r="DD52" s="102"/>
      <c r="DE52" s="102"/>
      <c r="DF52" s="102"/>
      <c r="DG52" s="102"/>
      <c r="DH52" s="102"/>
      <c r="DI52" s="102"/>
      <c r="DJ52" s="102"/>
      <c r="DK52" s="102"/>
      <c r="DL52" s="102"/>
      <c r="DM52" s="102"/>
      <c r="DN52" s="102"/>
      <c r="DO52" s="102"/>
      <c r="DP52" s="102"/>
      <c r="DQ52" s="102"/>
      <c r="DR52" s="102"/>
      <c r="DS52" s="102"/>
      <c r="DT52" s="102"/>
      <c r="DU52" s="102"/>
      <c r="DV52" s="102"/>
      <c r="DW52" s="102"/>
      <c r="DX52" s="102"/>
      <c r="DY52" s="102"/>
      <c r="DZ52" s="102"/>
      <c r="EA52" s="102"/>
      <c r="EB52" s="102"/>
      <c r="EC52" s="102"/>
      <c r="ED52" s="102"/>
      <c r="EE52" s="102"/>
      <c r="EF52" s="102"/>
      <c r="EG52" s="102"/>
      <c r="EH52" s="102"/>
      <c r="EI52" s="102"/>
      <c r="EJ52" s="102"/>
      <c r="EK52" s="102"/>
      <c r="EL52" s="102"/>
      <c r="EM52" s="102"/>
      <c r="EN52" s="102"/>
      <c r="EO52" s="102"/>
      <c r="EP52" s="102"/>
      <c r="EQ52" s="102"/>
      <c r="ER52" s="102"/>
      <c r="ES52" s="102"/>
      <c r="ET52" s="102"/>
      <c r="EU52" s="102"/>
      <c r="EV52" s="102"/>
      <c r="EW52" s="102"/>
      <c r="EX52" s="102"/>
      <c r="EY52" s="102"/>
      <c r="EZ52" s="102"/>
      <c r="FA52" s="102"/>
      <c r="FB52" s="102"/>
      <c r="FC52" s="102"/>
      <c r="FD52" s="102"/>
      <c r="FE52" s="102"/>
      <c r="FF52" s="102"/>
      <c r="FG52" s="102"/>
      <c r="FH52" s="102"/>
      <c r="FI52" s="102"/>
      <c r="FJ52" s="102"/>
      <c r="FK52" s="102"/>
      <c r="FL52" s="102"/>
      <c r="FM52" s="102"/>
      <c r="FN52" s="102"/>
      <c r="FO52" s="102"/>
      <c r="FP52" s="102"/>
      <c r="FQ52" s="102"/>
      <c r="FR52" s="102"/>
      <c r="FS52" s="102"/>
      <c r="FT52" s="102"/>
      <c r="FU52" s="102"/>
      <c r="FV52" s="102"/>
      <c r="FW52" s="102"/>
      <c r="FX52" s="102"/>
      <c r="FY52" s="102"/>
      <c r="FZ52" s="102"/>
      <c r="GA52" s="102"/>
      <c r="GB52" s="102"/>
      <c r="GC52" s="102"/>
      <c r="GD52" s="102"/>
      <c r="GE52" s="102"/>
      <c r="GF52" s="102"/>
      <c r="GG52" s="102"/>
      <c r="GH52" s="102"/>
      <c r="GI52" s="102"/>
      <c r="GJ52" s="102"/>
      <c r="GK52" s="102"/>
      <c r="GL52" s="102"/>
      <c r="GM52" s="102"/>
      <c r="GN52" s="102"/>
      <c r="GO52" s="102"/>
      <c r="GP52" s="102"/>
      <c r="GQ52" s="102"/>
      <c r="GR52" s="102"/>
      <c r="GS52" s="102"/>
      <c r="GT52" s="102"/>
      <c r="GU52" s="102"/>
      <c r="GV52" s="102"/>
      <c r="GW52" s="102"/>
      <c r="GX52" s="102"/>
      <c r="GY52" s="102"/>
      <c r="GZ52" s="102"/>
      <c r="HA52" s="102"/>
      <c r="HB52" s="102"/>
      <c r="HC52" s="102"/>
      <c r="HD52" s="102"/>
      <c r="HE52" s="102"/>
      <c r="HF52" s="102"/>
      <c r="HG52" s="102"/>
      <c r="HH52" s="102"/>
      <c r="HI52" s="102"/>
      <c r="HJ52" s="102"/>
      <c r="HK52" s="102"/>
      <c r="HL52" s="102"/>
      <c r="HM52" s="102"/>
      <c r="HN52" s="102"/>
      <c r="HO52" s="102"/>
      <c r="HP52" s="102"/>
      <c r="HQ52" s="102"/>
      <c r="HR52" s="102"/>
      <c r="HS52" s="102"/>
      <c r="HT52" s="102"/>
      <c r="HU52" s="102"/>
      <c r="HV52" s="102"/>
      <c r="HW52" s="102"/>
      <c r="HX52" s="102"/>
      <c r="HY52" s="102"/>
      <c r="HZ52" s="102"/>
      <c r="IA52" s="102"/>
      <c r="IB52" s="102"/>
      <c r="IC52" s="102"/>
      <c r="ID52" s="102"/>
      <c r="IE52" s="102"/>
      <c r="IF52" s="102"/>
      <c r="IG52" s="102"/>
      <c r="IH52" s="102"/>
      <c r="II52" s="102"/>
      <c r="IJ52" s="102"/>
      <c r="IK52" s="102"/>
      <c r="IL52" s="102"/>
      <c r="IM52" s="102"/>
      <c r="IN52" s="102"/>
      <c r="IO52" s="102"/>
      <c r="IP52" s="102"/>
      <c r="IQ52" s="102"/>
      <c r="IR52" s="102"/>
      <c r="IS52" s="102"/>
      <c r="IT52" s="102"/>
      <c r="IU52" s="102"/>
      <c r="IV52" s="102"/>
    </row>
    <row r="53" spans="2:256" ht="16.5" hidden="1" customHeight="1" x14ac:dyDescent="0.25">
      <c r="B53" s="100"/>
      <c r="C53" s="323" t="s">
        <v>47</v>
      </c>
      <c r="D53" s="324"/>
      <c r="E53" s="216"/>
      <c r="F53" s="216"/>
      <c r="G53" s="216">
        <f>IF(G$45&gt;G$7,(G$7/G$45)*G$43*G$44,G$43*G$44)</f>
        <v>0</v>
      </c>
      <c r="H53" s="216">
        <f>IF(G$45&gt;G$7,IF(SUM(G$7:H$7)&gt;G$45,(G$45-G$7)/G$45*G$43*G$44,(SUM(G$7:H$7)-G$7)/G$45*G$43*G$44),0)</f>
        <v>0</v>
      </c>
      <c r="I53" s="216">
        <f>IF(G$45&gt;SUM(G$7:H$7),IF(SUM(G$7:I$7)&gt;G$45,(G$45-SUM(G$7:H$7))/G$45*G$43*G$44,(SUM(G$7:I$7)-SUM(G$7:H$7))/G$45*G$43*G$44),0)</f>
        <v>0</v>
      </c>
      <c r="J53" s="216">
        <f>IF(G$45&gt;SUM(G$7:I$7),IF(SUM(G$7:J$7)&gt;G$45,(G$45-SUM(G$7:I$7))/G$45*G$43*G$44,(SUM(G$7:J$7)-SUM(G$7:I$7))/G$45*G$43*G$44),0)</f>
        <v>0</v>
      </c>
      <c r="K53" s="216">
        <f>IF(G$45&gt;SUM(G$7:J$7),IF(SUM(G$7:K$7)&gt;G$45,(G$45-SUM(G$7:J$7))/G$45*G$43*G$44,(SUM(G$7:K$7)-SUM(G$7:J$7))/G$45*G$43*G$44),0)</f>
        <v>0</v>
      </c>
      <c r="L53" s="216">
        <f>IF(G$45&gt;SUM(G$7:K$7),IF(SUM(G$7:L$7)&gt;G$45,(G$45-SUM(G$7:K$7))/G$45*G$43*G$44,(SUM(G$7:L$7)-SUM(G$7:K$7))/G$45*G$43*G$44),0)</f>
        <v>0</v>
      </c>
      <c r="M53" s="216">
        <f>IF(G$45&gt;SUM(G$7:L$7),IF(SUM(G$7:M$7)&gt;G$45,(G$45-SUM(G$7:L$7))/G$45*G$43*G$44,(SUM(G$7:M$7)-SUM(G$7:L$7))/G$45*G$43*G$44),0)</f>
        <v>0</v>
      </c>
      <c r="N53" s="216">
        <f>IF(G$45&gt;SUM(G$7:M$7),IF(SUM(G$7:N$7)&gt;G$45,(G$45-SUM(G$7:M$7))/G$45*G$43*G$44,(SUM(G$7:N$7)-SUM(G$7:M$7))/G$45*G$43*G$44),0)</f>
        <v>0</v>
      </c>
      <c r="O53" s="216">
        <f>IF(G$45&gt;SUM(G$7:N$7),IF(SUM(G$7:O$7)&gt;G$45,(G$45-SUM(G$7:N$7))/G$45*G$43*G$44,(SUM(G$7:O$7)-SUM(G$7:N$7))/G$45*G$43*G$44),0)</f>
        <v>0</v>
      </c>
      <c r="P53" s="217">
        <f>IF(G$45&gt;SUM(G$7:O$7),IF(SUM(G$7:P$7)&gt;G$45,(G$45-SUM(G$7:O$7))/G$45*G$43*G$44,(SUM(G$7:P$7)-SUM(G$7:O$7))/G$45*G$43*G$44),0)</f>
        <v>0</v>
      </c>
      <c r="Q53" s="102"/>
      <c r="R53" s="103"/>
      <c r="S53" s="103"/>
      <c r="T53" s="103"/>
      <c r="U53" s="103"/>
      <c r="V53" s="102"/>
      <c r="W53" s="102"/>
      <c r="X53" s="102"/>
      <c r="Y53" s="102"/>
      <c r="Z53" s="102"/>
      <c r="AA53" s="102"/>
      <c r="AB53" s="102"/>
      <c r="AC53" s="102"/>
      <c r="AD53" s="102"/>
      <c r="AE53" s="102"/>
      <c r="AF53" s="102"/>
      <c r="AG53" s="102"/>
      <c r="AH53" s="102"/>
      <c r="AI53" s="102"/>
      <c r="AJ53" s="102"/>
      <c r="AK53" s="102"/>
      <c r="AL53" s="102"/>
      <c r="AM53" s="102"/>
      <c r="AN53" s="102"/>
      <c r="AO53" s="102"/>
      <c r="AP53" s="102"/>
      <c r="AQ53" s="102"/>
      <c r="AR53" s="102"/>
      <c r="AS53" s="102"/>
      <c r="AT53" s="102"/>
      <c r="AU53" s="102"/>
      <c r="AV53" s="102"/>
      <c r="AW53" s="102"/>
      <c r="AX53" s="102"/>
      <c r="AY53" s="102"/>
      <c r="AZ53" s="102"/>
      <c r="BA53" s="102"/>
      <c r="BB53" s="102"/>
      <c r="BC53" s="102"/>
      <c r="BD53" s="102"/>
      <c r="BE53" s="102"/>
      <c r="BF53" s="102"/>
      <c r="BG53" s="102"/>
      <c r="BH53" s="102"/>
      <c r="BI53" s="102"/>
      <c r="BJ53" s="102"/>
      <c r="BK53" s="102"/>
      <c r="BL53" s="102"/>
      <c r="BM53" s="102"/>
      <c r="BN53" s="102"/>
      <c r="BO53" s="102"/>
      <c r="BP53" s="102"/>
      <c r="BQ53" s="102"/>
      <c r="BR53" s="102"/>
      <c r="BS53" s="102"/>
      <c r="BT53" s="102"/>
      <c r="BU53" s="102"/>
      <c r="BV53" s="102"/>
      <c r="BW53" s="102"/>
      <c r="BX53" s="102"/>
      <c r="BY53" s="102"/>
      <c r="BZ53" s="102"/>
      <c r="CA53" s="102"/>
      <c r="CB53" s="102"/>
      <c r="CC53" s="102"/>
      <c r="CD53" s="102"/>
      <c r="CE53" s="102"/>
      <c r="CF53" s="102"/>
      <c r="CG53" s="102"/>
      <c r="CH53" s="102"/>
      <c r="CI53" s="102"/>
      <c r="CJ53" s="102"/>
      <c r="CK53" s="102"/>
      <c r="CL53" s="102"/>
      <c r="CM53" s="102"/>
      <c r="CN53" s="102"/>
      <c r="CO53" s="102"/>
      <c r="CP53" s="102"/>
      <c r="CQ53" s="102"/>
      <c r="CR53" s="102"/>
      <c r="CS53" s="102"/>
      <c r="CT53" s="102"/>
      <c r="CU53" s="102"/>
      <c r="CV53" s="102"/>
      <c r="CW53" s="102"/>
      <c r="CX53" s="102"/>
      <c r="CY53" s="102"/>
      <c r="CZ53" s="102"/>
      <c r="DA53" s="102"/>
      <c r="DB53" s="102"/>
      <c r="DC53" s="102"/>
      <c r="DD53" s="102"/>
      <c r="DE53" s="102"/>
      <c r="DF53" s="102"/>
      <c r="DG53" s="102"/>
      <c r="DH53" s="102"/>
      <c r="DI53" s="102"/>
      <c r="DJ53" s="102"/>
      <c r="DK53" s="102"/>
      <c r="DL53" s="102"/>
      <c r="DM53" s="102"/>
      <c r="DN53" s="102"/>
      <c r="DO53" s="102"/>
      <c r="DP53" s="102"/>
      <c r="DQ53" s="102"/>
      <c r="DR53" s="102"/>
      <c r="DS53" s="102"/>
      <c r="DT53" s="102"/>
      <c r="DU53" s="102"/>
      <c r="DV53" s="102"/>
      <c r="DW53" s="102"/>
      <c r="DX53" s="102"/>
      <c r="DY53" s="102"/>
      <c r="DZ53" s="102"/>
      <c r="EA53" s="102"/>
      <c r="EB53" s="102"/>
      <c r="EC53" s="102"/>
      <c r="ED53" s="102"/>
      <c r="EE53" s="102"/>
      <c r="EF53" s="102"/>
      <c r="EG53" s="102"/>
      <c r="EH53" s="102"/>
      <c r="EI53" s="102"/>
      <c r="EJ53" s="102"/>
      <c r="EK53" s="102"/>
      <c r="EL53" s="102"/>
      <c r="EM53" s="102"/>
      <c r="EN53" s="102"/>
      <c r="EO53" s="102"/>
      <c r="EP53" s="102"/>
      <c r="EQ53" s="102"/>
      <c r="ER53" s="102"/>
      <c r="ES53" s="102"/>
      <c r="ET53" s="102"/>
      <c r="EU53" s="102"/>
      <c r="EV53" s="102"/>
      <c r="EW53" s="102"/>
      <c r="EX53" s="102"/>
      <c r="EY53" s="102"/>
      <c r="EZ53" s="102"/>
      <c r="FA53" s="102"/>
      <c r="FB53" s="102"/>
      <c r="FC53" s="102"/>
      <c r="FD53" s="102"/>
      <c r="FE53" s="102"/>
      <c r="FF53" s="102"/>
      <c r="FG53" s="102"/>
      <c r="FH53" s="102"/>
      <c r="FI53" s="102"/>
      <c r="FJ53" s="102"/>
      <c r="FK53" s="102"/>
      <c r="FL53" s="102"/>
      <c r="FM53" s="102"/>
      <c r="FN53" s="102"/>
      <c r="FO53" s="102"/>
      <c r="FP53" s="102"/>
      <c r="FQ53" s="102"/>
      <c r="FR53" s="102"/>
      <c r="FS53" s="102"/>
      <c r="FT53" s="102"/>
      <c r="FU53" s="102"/>
      <c r="FV53" s="102"/>
      <c r="FW53" s="102"/>
      <c r="FX53" s="102"/>
      <c r="FY53" s="102"/>
      <c r="FZ53" s="102"/>
      <c r="GA53" s="102"/>
      <c r="GB53" s="102"/>
      <c r="GC53" s="102"/>
      <c r="GD53" s="102"/>
      <c r="GE53" s="102"/>
      <c r="GF53" s="102"/>
      <c r="GG53" s="102"/>
      <c r="GH53" s="102"/>
      <c r="GI53" s="102"/>
      <c r="GJ53" s="102"/>
      <c r="GK53" s="102"/>
      <c r="GL53" s="102"/>
      <c r="GM53" s="102"/>
      <c r="GN53" s="102"/>
      <c r="GO53" s="102"/>
      <c r="GP53" s="102"/>
      <c r="GQ53" s="102"/>
      <c r="GR53" s="102"/>
      <c r="GS53" s="102"/>
      <c r="GT53" s="102"/>
      <c r="GU53" s="102"/>
      <c r="GV53" s="102"/>
      <c r="GW53" s="102"/>
      <c r="GX53" s="102"/>
      <c r="GY53" s="102"/>
      <c r="GZ53" s="102"/>
      <c r="HA53" s="102"/>
      <c r="HB53" s="102"/>
      <c r="HC53" s="102"/>
      <c r="HD53" s="102"/>
      <c r="HE53" s="102"/>
      <c r="HF53" s="102"/>
      <c r="HG53" s="102"/>
      <c r="HH53" s="102"/>
      <c r="HI53" s="102"/>
      <c r="HJ53" s="102"/>
      <c r="HK53" s="102"/>
      <c r="HL53" s="102"/>
      <c r="HM53" s="102"/>
      <c r="HN53" s="102"/>
      <c r="HO53" s="102"/>
      <c r="HP53" s="102"/>
      <c r="HQ53" s="102"/>
      <c r="HR53" s="102"/>
      <c r="HS53" s="102"/>
      <c r="HT53" s="102"/>
      <c r="HU53" s="102"/>
      <c r="HV53" s="102"/>
      <c r="HW53" s="102"/>
      <c r="HX53" s="102"/>
      <c r="HY53" s="102"/>
      <c r="HZ53" s="102"/>
      <c r="IA53" s="102"/>
      <c r="IB53" s="102"/>
      <c r="IC53" s="102"/>
      <c r="ID53" s="102"/>
      <c r="IE53" s="102"/>
      <c r="IF53" s="102"/>
      <c r="IG53" s="102"/>
      <c r="IH53" s="102"/>
      <c r="II53" s="102"/>
      <c r="IJ53" s="102"/>
      <c r="IK53" s="102"/>
      <c r="IL53" s="102"/>
      <c r="IM53" s="102"/>
      <c r="IN53" s="102"/>
      <c r="IO53" s="102"/>
      <c r="IP53" s="102"/>
      <c r="IQ53" s="102"/>
      <c r="IR53" s="102"/>
      <c r="IS53" s="102"/>
      <c r="IT53" s="102"/>
      <c r="IU53" s="102"/>
      <c r="IV53" s="102"/>
    </row>
    <row r="54" spans="2:256" ht="16.5" hidden="1" customHeight="1" x14ac:dyDescent="0.25">
      <c r="B54" s="100"/>
      <c r="C54" s="323" t="s">
        <v>48</v>
      </c>
      <c r="D54" s="324"/>
      <c r="E54" s="216"/>
      <c r="F54" s="216"/>
      <c r="G54" s="216"/>
      <c r="H54" s="216">
        <f>IF(H$45&gt;H$7,(H$7/H$45)*H$43*H$44,H$43*H$44)</f>
        <v>0</v>
      </c>
      <c r="I54" s="216">
        <f>IF(H$45&gt;H$7,IF(SUM(H$7:I$7)&gt;H$45,(H$45-H$7)/H$45*H$43*H$44,(SUM(H$7:I$7)-H$7)/H$45*H$43*H$44),0)</f>
        <v>0</v>
      </c>
      <c r="J54" s="216">
        <f>IF(H$45&gt;SUM(H$7:I$7),IF(SUM(H$7:J$7)&gt;H$45,(H$45-SUM(H$7:I$7))/H$45*H$43*H$44,(SUM(H$7:J$7)-SUM(H$7:I$7))/H$45*H$43*H$44),0)</f>
        <v>0</v>
      </c>
      <c r="K54" s="216">
        <f>IF(H$45&gt;SUM(H$7:J$7),IF(SUM(H$7:K$7)&gt;H$45,(H$45-SUM(H$7:J$7))/H$45*H$43*H$44,(SUM(H$7:K$7)-SUM(H$7:J$7))/H$45*H$43*H$44),0)</f>
        <v>0</v>
      </c>
      <c r="L54" s="216">
        <f>IF(H$45&gt;SUM(H$7:K$7),IF(SUM(H$7:L$7)&gt;H$45,(H$45-SUM(H$7:K$7))/H$45*H$43*H$44,(SUM(H$7:L$7)-SUM(H$7:K$7))/H$45*H$43*H$44),0)</f>
        <v>0</v>
      </c>
      <c r="M54" s="216">
        <f>IF(H$45&gt;SUM(H$7:L$7),IF(SUM(H$7:M$7)&gt;H$45,(H$45-SUM(H$7:L$7))/H$45*H$43*H$44,(SUM(H$7:M$7)-SUM(H$7:L$7))/H$45*H$43*H$44),0)</f>
        <v>0</v>
      </c>
      <c r="N54" s="216">
        <f>IF(H$45&gt;SUM(H$7:M$7),IF(SUM(H$7:N$7)&gt;H$45,(H$45-SUM(H$7:M$7))/H$45*H$43*H$44,(SUM(H$7:N$7)-SUM(H$7:M$7))/H$45*H$43*H$44),0)</f>
        <v>0</v>
      </c>
      <c r="O54" s="216">
        <f>IF(H$45&gt;SUM(H$7:N$7),IF(SUM(H$7:O$7)&gt;H$45,(H$45-SUM(H$7:N$7))/H$45*H$43*H$44,(SUM(H$7:O$7)-SUM(H$7:N$7))/H$45*H$43*H$44),0)</f>
        <v>0</v>
      </c>
      <c r="P54" s="217">
        <f>IF(H$45&gt;SUM(H$7:O$7),IF(SUM(H$7:P$7)&gt;H$45,(H$45-SUM(H$7:O$7))/H$45*H$43*H$44,(SUM(H$7:P$7)-SUM(H$7:O$7))/H$45*H$43*H$44),0)</f>
        <v>0</v>
      </c>
      <c r="Q54" s="102"/>
      <c r="R54" s="103"/>
      <c r="S54" s="103"/>
      <c r="T54" s="103"/>
      <c r="U54" s="103"/>
      <c r="V54" s="102"/>
      <c r="W54" s="102"/>
      <c r="X54" s="102"/>
      <c r="Y54" s="102"/>
      <c r="Z54" s="102"/>
      <c r="AA54" s="102"/>
      <c r="AB54" s="102"/>
      <c r="AC54" s="102"/>
      <c r="AD54" s="102"/>
      <c r="AE54" s="102"/>
      <c r="AF54" s="102"/>
      <c r="AG54" s="102"/>
      <c r="AH54" s="102"/>
      <c r="AI54" s="102"/>
      <c r="AJ54" s="102"/>
      <c r="AK54" s="102"/>
      <c r="AL54" s="102"/>
      <c r="AM54" s="102"/>
      <c r="AN54" s="102"/>
      <c r="AO54" s="102"/>
      <c r="AP54" s="102"/>
      <c r="AQ54" s="102"/>
      <c r="AR54" s="102"/>
      <c r="AS54" s="102"/>
      <c r="AT54" s="102"/>
      <c r="AU54" s="102"/>
      <c r="AV54" s="102"/>
      <c r="AW54" s="102"/>
      <c r="AX54" s="102"/>
      <c r="AY54" s="102"/>
      <c r="AZ54" s="102"/>
      <c r="BA54" s="102"/>
      <c r="BB54" s="102"/>
      <c r="BC54" s="102"/>
      <c r="BD54" s="102"/>
      <c r="BE54" s="102"/>
      <c r="BF54" s="102"/>
      <c r="BG54" s="102"/>
      <c r="BH54" s="102"/>
      <c r="BI54" s="102"/>
      <c r="BJ54" s="102"/>
      <c r="BK54" s="102"/>
      <c r="BL54" s="102"/>
      <c r="BM54" s="102"/>
      <c r="BN54" s="102"/>
      <c r="BO54" s="102"/>
      <c r="BP54" s="102"/>
      <c r="BQ54" s="102"/>
      <c r="BR54" s="102"/>
      <c r="BS54" s="102"/>
      <c r="BT54" s="102"/>
      <c r="BU54" s="102"/>
      <c r="BV54" s="102"/>
      <c r="BW54" s="102"/>
      <c r="BX54" s="102"/>
      <c r="BY54" s="102"/>
      <c r="BZ54" s="102"/>
      <c r="CA54" s="102"/>
      <c r="CB54" s="102"/>
      <c r="CC54" s="102"/>
      <c r="CD54" s="102"/>
      <c r="CE54" s="102"/>
      <c r="CF54" s="102"/>
      <c r="CG54" s="102"/>
      <c r="CH54" s="102"/>
      <c r="CI54" s="102"/>
      <c r="CJ54" s="102"/>
      <c r="CK54" s="102"/>
      <c r="CL54" s="102"/>
      <c r="CM54" s="102"/>
      <c r="CN54" s="102"/>
      <c r="CO54" s="102"/>
      <c r="CP54" s="102"/>
      <c r="CQ54" s="102"/>
      <c r="CR54" s="102"/>
      <c r="CS54" s="102"/>
      <c r="CT54" s="102"/>
      <c r="CU54" s="102"/>
      <c r="CV54" s="102"/>
      <c r="CW54" s="102"/>
      <c r="CX54" s="102"/>
      <c r="CY54" s="102"/>
      <c r="CZ54" s="102"/>
      <c r="DA54" s="102"/>
      <c r="DB54" s="102"/>
      <c r="DC54" s="102"/>
      <c r="DD54" s="102"/>
      <c r="DE54" s="102"/>
      <c r="DF54" s="102"/>
      <c r="DG54" s="102"/>
      <c r="DH54" s="102"/>
      <c r="DI54" s="102"/>
      <c r="DJ54" s="102"/>
      <c r="DK54" s="102"/>
      <c r="DL54" s="102"/>
      <c r="DM54" s="102"/>
      <c r="DN54" s="102"/>
      <c r="DO54" s="102"/>
      <c r="DP54" s="102"/>
      <c r="DQ54" s="102"/>
      <c r="DR54" s="102"/>
      <c r="DS54" s="102"/>
      <c r="DT54" s="102"/>
      <c r="DU54" s="102"/>
      <c r="DV54" s="102"/>
      <c r="DW54" s="102"/>
      <c r="DX54" s="102"/>
      <c r="DY54" s="102"/>
      <c r="DZ54" s="102"/>
      <c r="EA54" s="102"/>
      <c r="EB54" s="102"/>
      <c r="EC54" s="102"/>
      <c r="ED54" s="102"/>
      <c r="EE54" s="102"/>
      <c r="EF54" s="102"/>
      <c r="EG54" s="102"/>
      <c r="EH54" s="102"/>
      <c r="EI54" s="102"/>
      <c r="EJ54" s="102"/>
      <c r="EK54" s="102"/>
      <c r="EL54" s="102"/>
      <c r="EM54" s="102"/>
      <c r="EN54" s="102"/>
      <c r="EO54" s="102"/>
      <c r="EP54" s="102"/>
      <c r="EQ54" s="102"/>
      <c r="ER54" s="102"/>
      <c r="ES54" s="102"/>
      <c r="ET54" s="102"/>
      <c r="EU54" s="102"/>
      <c r="EV54" s="102"/>
      <c r="EW54" s="102"/>
      <c r="EX54" s="102"/>
      <c r="EY54" s="102"/>
      <c r="EZ54" s="102"/>
      <c r="FA54" s="102"/>
      <c r="FB54" s="102"/>
      <c r="FC54" s="102"/>
      <c r="FD54" s="102"/>
      <c r="FE54" s="102"/>
      <c r="FF54" s="102"/>
      <c r="FG54" s="102"/>
      <c r="FH54" s="102"/>
      <c r="FI54" s="102"/>
      <c r="FJ54" s="102"/>
      <c r="FK54" s="102"/>
      <c r="FL54" s="102"/>
      <c r="FM54" s="102"/>
      <c r="FN54" s="102"/>
      <c r="FO54" s="102"/>
      <c r="FP54" s="102"/>
      <c r="FQ54" s="102"/>
      <c r="FR54" s="102"/>
      <c r="FS54" s="102"/>
      <c r="FT54" s="102"/>
      <c r="FU54" s="102"/>
      <c r="FV54" s="102"/>
      <c r="FW54" s="102"/>
      <c r="FX54" s="102"/>
      <c r="FY54" s="102"/>
      <c r="FZ54" s="102"/>
      <c r="GA54" s="102"/>
      <c r="GB54" s="102"/>
      <c r="GC54" s="102"/>
      <c r="GD54" s="102"/>
      <c r="GE54" s="102"/>
      <c r="GF54" s="102"/>
      <c r="GG54" s="102"/>
      <c r="GH54" s="102"/>
      <c r="GI54" s="102"/>
      <c r="GJ54" s="102"/>
      <c r="GK54" s="102"/>
      <c r="GL54" s="102"/>
      <c r="GM54" s="102"/>
      <c r="GN54" s="102"/>
      <c r="GO54" s="102"/>
      <c r="GP54" s="102"/>
      <c r="GQ54" s="102"/>
      <c r="GR54" s="102"/>
      <c r="GS54" s="102"/>
      <c r="GT54" s="102"/>
      <c r="GU54" s="102"/>
      <c r="GV54" s="102"/>
      <c r="GW54" s="102"/>
      <c r="GX54" s="102"/>
      <c r="GY54" s="102"/>
      <c r="GZ54" s="102"/>
      <c r="HA54" s="102"/>
      <c r="HB54" s="102"/>
      <c r="HC54" s="102"/>
      <c r="HD54" s="102"/>
      <c r="HE54" s="102"/>
      <c r="HF54" s="102"/>
      <c r="HG54" s="102"/>
      <c r="HH54" s="102"/>
      <c r="HI54" s="102"/>
      <c r="HJ54" s="102"/>
      <c r="HK54" s="102"/>
      <c r="HL54" s="102"/>
      <c r="HM54" s="102"/>
      <c r="HN54" s="102"/>
      <c r="HO54" s="102"/>
      <c r="HP54" s="102"/>
      <c r="HQ54" s="102"/>
      <c r="HR54" s="102"/>
      <c r="HS54" s="102"/>
      <c r="HT54" s="102"/>
      <c r="HU54" s="102"/>
      <c r="HV54" s="102"/>
      <c r="HW54" s="102"/>
      <c r="HX54" s="102"/>
      <c r="HY54" s="102"/>
      <c r="HZ54" s="102"/>
      <c r="IA54" s="102"/>
      <c r="IB54" s="102"/>
      <c r="IC54" s="102"/>
      <c r="ID54" s="102"/>
      <c r="IE54" s="102"/>
      <c r="IF54" s="102"/>
      <c r="IG54" s="102"/>
      <c r="IH54" s="102"/>
      <c r="II54" s="102"/>
      <c r="IJ54" s="102"/>
      <c r="IK54" s="102"/>
      <c r="IL54" s="102"/>
      <c r="IM54" s="102"/>
      <c r="IN54" s="102"/>
      <c r="IO54" s="102"/>
      <c r="IP54" s="102"/>
      <c r="IQ54" s="102"/>
      <c r="IR54" s="102"/>
      <c r="IS54" s="102"/>
      <c r="IT54" s="102"/>
      <c r="IU54" s="102"/>
      <c r="IV54" s="102"/>
    </row>
    <row r="55" spans="2:256" ht="16.5" hidden="1" customHeight="1" x14ac:dyDescent="0.25">
      <c r="B55" s="100"/>
      <c r="C55" s="323" t="s">
        <v>49</v>
      </c>
      <c r="D55" s="324"/>
      <c r="E55" s="216"/>
      <c r="F55" s="216"/>
      <c r="G55" s="216"/>
      <c r="H55" s="216"/>
      <c r="I55" s="216">
        <f>IF(I$45&gt;I$7,(I$7/I$45)*I$43*I$44,I$43*I$44)</f>
        <v>0</v>
      </c>
      <c r="J55" s="216">
        <f>IF(I$45&gt;I$7,IF(SUM(I$7:J$7)&gt;I$45,(I$45-I$7)/I$45*I$43*I$44,(SUM(I$7:J$7)-I$7)/I$45*I$43*I$44),0)</f>
        <v>0</v>
      </c>
      <c r="K55" s="216">
        <f>IF(I$45&gt;SUM(I$7:J$7),IF(SUM(I$7:K$7)&gt;I$45,(I$45-SUM(I$7:J$7))/I$45*I$43*I$44,(SUM(I$7:K$7)-SUM(I$7:J$7))/I$45*I$43*I$44),0)</f>
        <v>0</v>
      </c>
      <c r="L55" s="216">
        <f>IF(I$45&gt;SUM(I$7:K$7),IF(SUM(I$7:L$7)&gt;I$45,(I$45-SUM(I$7:K$7))/I$45*I$43*I$44,(SUM(I$7:L$7)-SUM(I$7:K$7))/I$45*I$43*I$44),0)</f>
        <v>0</v>
      </c>
      <c r="M55" s="216">
        <f>IF(I$45&gt;SUM(I$7:L$7),IF(SUM(I$7:M$7)&gt;I$45,(I$45-SUM(I$7:L$7))/I$45*I$43*I$44,(SUM(I$7:M$7)-SUM(I$7:L$7))/I$45*I$43*I$44),0)</f>
        <v>0</v>
      </c>
      <c r="N55" s="216">
        <f>IF(I$45&gt;SUM(I$7:M$7),IF(SUM(I$7:N$7)&gt;I$45,(I$45-SUM(I$7:M$7))/I$45*I$43*I$44,(SUM(I$7:N$7)-SUM(I$7:M$7))/I$45*I$43*I$44),0)</f>
        <v>0</v>
      </c>
      <c r="O55" s="216">
        <f>IF(I$45&gt;SUM(I$7:N$7),IF(SUM(I$7:O$7)&gt;I$45,(I$45-SUM(I$7:N$7))/I$45*I$43*I$44,(SUM(I$7:O$7)-SUM(I$7:N$7))/I$45*I$43*I$44),0)</f>
        <v>0</v>
      </c>
      <c r="P55" s="217">
        <f>IF(I$45&gt;SUM(I$7:O$7),IF(SUM(I$7:P$7)&gt;I$45,(I$45-SUM(I$7:O$7))/I$45*I$43*I$44,(SUM(I$7:P$7)-SUM(I$7:O$7))/I$45*I$43*I$44),0)</f>
        <v>0</v>
      </c>
      <c r="Q55" s="102"/>
      <c r="R55" s="103"/>
      <c r="S55" s="103"/>
      <c r="T55" s="103"/>
      <c r="U55" s="103"/>
      <c r="V55" s="102"/>
      <c r="W55" s="102"/>
      <c r="X55" s="102"/>
      <c r="Y55" s="102"/>
      <c r="Z55" s="102"/>
      <c r="AA55" s="102"/>
      <c r="AB55" s="102"/>
      <c r="AC55" s="102"/>
      <c r="AD55" s="102"/>
      <c r="AE55" s="102"/>
      <c r="AF55" s="102"/>
      <c r="AG55" s="102"/>
      <c r="AH55" s="102"/>
      <c r="AI55" s="102"/>
      <c r="AJ55" s="102"/>
      <c r="AK55" s="102"/>
      <c r="AL55" s="102"/>
      <c r="AM55" s="102"/>
      <c r="AN55" s="102"/>
      <c r="AO55" s="102"/>
      <c r="AP55" s="102"/>
      <c r="AQ55" s="102"/>
      <c r="AR55" s="102"/>
      <c r="AS55" s="102"/>
      <c r="AT55" s="102"/>
      <c r="AU55" s="102"/>
      <c r="AV55" s="102"/>
      <c r="AW55" s="102"/>
      <c r="AX55" s="102"/>
      <c r="AY55" s="102"/>
      <c r="AZ55" s="102"/>
      <c r="BA55" s="102"/>
      <c r="BB55" s="102"/>
      <c r="BC55" s="102"/>
      <c r="BD55" s="102"/>
      <c r="BE55" s="102"/>
      <c r="BF55" s="102"/>
      <c r="BG55" s="102"/>
      <c r="BH55" s="102"/>
      <c r="BI55" s="102"/>
      <c r="BJ55" s="102"/>
      <c r="BK55" s="102"/>
      <c r="BL55" s="102"/>
      <c r="BM55" s="102"/>
      <c r="BN55" s="102"/>
      <c r="BO55" s="102"/>
      <c r="BP55" s="102"/>
      <c r="BQ55" s="102"/>
      <c r="BR55" s="102"/>
      <c r="BS55" s="102"/>
      <c r="BT55" s="102"/>
      <c r="BU55" s="102"/>
      <c r="BV55" s="102"/>
      <c r="BW55" s="102"/>
      <c r="BX55" s="102"/>
      <c r="BY55" s="102"/>
      <c r="BZ55" s="102"/>
      <c r="CA55" s="102"/>
      <c r="CB55" s="102"/>
      <c r="CC55" s="102"/>
      <c r="CD55" s="102"/>
      <c r="CE55" s="102"/>
      <c r="CF55" s="102"/>
      <c r="CG55" s="102"/>
      <c r="CH55" s="102"/>
      <c r="CI55" s="102"/>
      <c r="CJ55" s="102"/>
      <c r="CK55" s="102"/>
      <c r="CL55" s="102"/>
      <c r="CM55" s="102"/>
      <c r="CN55" s="102"/>
      <c r="CO55" s="102"/>
      <c r="CP55" s="102"/>
      <c r="CQ55" s="102"/>
      <c r="CR55" s="102"/>
      <c r="CS55" s="102"/>
      <c r="CT55" s="102"/>
      <c r="CU55" s="102"/>
      <c r="CV55" s="102"/>
      <c r="CW55" s="102"/>
      <c r="CX55" s="102"/>
      <c r="CY55" s="102"/>
      <c r="CZ55" s="102"/>
      <c r="DA55" s="102"/>
      <c r="DB55" s="102"/>
      <c r="DC55" s="102"/>
      <c r="DD55" s="102"/>
      <c r="DE55" s="102"/>
      <c r="DF55" s="102"/>
      <c r="DG55" s="102"/>
      <c r="DH55" s="102"/>
      <c r="DI55" s="102"/>
      <c r="DJ55" s="102"/>
      <c r="DK55" s="102"/>
      <c r="DL55" s="102"/>
      <c r="DM55" s="102"/>
      <c r="DN55" s="102"/>
      <c r="DO55" s="102"/>
      <c r="DP55" s="102"/>
      <c r="DQ55" s="102"/>
      <c r="DR55" s="102"/>
      <c r="DS55" s="102"/>
      <c r="DT55" s="102"/>
      <c r="DU55" s="102"/>
      <c r="DV55" s="102"/>
      <c r="DW55" s="102"/>
      <c r="DX55" s="102"/>
      <c r="DY55" s="102"/>
      <c r="DZ55" s="102"/>
      <c r="EA55" s="102"/>
      <c r="EB55" s="102"/>
      <c r="EC55" s="102"/>
      <c r="ED55" s="102"/>
      <c r="EE55" s="102"/>
      <c r="EF55" s="102"/>
      <c r="EG55" s="102"/>
      <c r="EH55" s="102"/>
      <c r="EI55" s="102"/>
      <c r="EJ55" s="102"/>
      <c r="EK55" s="102"/>
      <c r="EL55" s="102"/>
      <c r="EM55" s="102"/>
      <c r="EN55" s="102"/>
      <c r="EO55" s="102"/>
      <c r="EP55" s="102"/>
      <c r="EQ55" s="102"/>
      <c r="ER55" s="102"/>
      <c r="ES55" s="102"/>
      <c r="ET55" s="102"/>
      <c r="EU55" s="102"/>
      <c r="EV55" s="102"/>
      <c r="EW55" s="102"/>
      <c r="EX55" s="102"/>
      <c r="EY55" s="102"/>
      <c r="EZ55" s="102"/>
      <c r="FA55" s="102"/>
      <c r="FB55" s="102"/>
      <c r="FC55" s="102"/>
      <c r="FD55" s="102"/>
      <c r="FE55" s="102"/>
      <c r="FF55" s="102"/>
      <c r="FG55" s="102"/>
      <c r="FH55" s="102"/>
      <c r="FI55" s="102"/>
      <c r="FJ55" s="102"/>
      <c r="FK55" s="102"/>
      <c r="FL55" s="102"/>
      <c r="FM55" s="102"/>
      <c r="FN55" s="102"/>
      <c r="FO55" s="102"/>
      <c r="FP55" s="102"/>
      <c r="FQ55" s="102"/>
      <c r="FR55" s="102"/>
      <c r="FS55" s="102"/>
      <c r="FT55" s="102"/>
      <c r="FU55" s="102"/>
      <c r="FV55" s="102"/>
      <c r="FW55" s="102"/>
      <c r="FX55" s="102"/>
      <c r="FY55" s="102"/>
      <c r="FZ55" s="102"/>
      <c r="GA55" s="102"/>
      <c r="GB55" s="102"/>
      <c r="GC55" s="102"/>
      <c r="GD55" s="102"/>
      <c r="GE55" s="102"/>
      <c r="GF55" s="102"/>
      <c r="GG55" s="102"/>
      <c r="GH55" s="102"/>
      <c r="GI55" s="102"/>
      <c r="GJ55" s="102"/>
      <c r="GK55" s="102"/>
      <c r="GL55" s="102"/>
      <c r="GM55" s="102"/>
      <c r="GN55" s="102"/>
      <c r="GO55" s="102"/>
      <c r="GP55" s="102"/>
      <c r="GQ55" s="102"/>
      <c r="GR55" s="102"/>
      <c r="GS55" s="102"/>
      <c r="GT55" s="102"/>
      <c r="GU55" s="102"/>
      <c r="GV55" s="102"/>
      <c r="GW55" s="102"/>
      <c r="GX55" s="102"/>
      <c r="GY55" s="102"/>
      <c r="GZ55" s="102"/>
      <c r="HA55" s="102"/>
      <c r="HB55" s="102"/>
      <c r="HC55" s="102"/>
      <c r="HD55" s="102"/>
      <c r="HE55" s="102"/>
      <c r="HF55" s="102"/>
      <c r="HG55" s="102"/>
      <c r="HH55" s="102"/>
      <c r="HI55" s="102"/>
      <c r="HJ55" s="102"/>
      <c r="HK55" s="102"/>
      <c r="HL55" s="102"/>
      <c r="HM55" s="102"/>
      <c r="HN55" s="102"/>
      <c r="HO55" s="102"/>
      <c r="HP55" s="102"/>
      <c r="HQ55" s="102"/>
      <c r="HR55" s="102"/>
      <c r="HS55" s="102"/>
      <c r="HT55" s="102"/>
      <c r="HU55" s="102"/>
      <c r="HV55" s="102"/>
      <c r="HW55" s="102"/>
      <c r="HX55" s="102"/>
      <c r="HY55" s="102"/>
      <c r="HZ55" s="102"/>
      <c r="IA55" s="102"/>
      <c r="IB55" s="102"/>
      <c r="IC55" s="102"/>
      <c r="ID55" s="102"/>
      <c r="IE55" s="102"/>
      <c r="IF55" s="102"/>
      <c r="IG55" s="102"/>
      <c r="IH55" s="102"/>
      <c r="II55" s="102"/>
      <c r="IJ55" s="102"/>
      <c r="IK55" s="102"/>
      <c r="IL55" s="102"/>
      <c r="IM55" s="102"/>
      <c r="IN55" s="102"/>
      <c r="IO55" s="102"/>
      <c r="IP55" s="102"/>
      <c r="IQ55" s="102"/>
      <c r="IR55" s="102"/>
      <c r="IS55" s="102"/>
      <c r="IT55" s="102"/>
      <c r="IU55" s="102"/>
      <c r="IV55" s="102"/>
    </row>
    <row r="56" spans="2:256" ht="16.5" hidden="1" customHeight="1" x14ac:dyDescent="0.25">
      <c r="B56" s="100"/>
      <c r="C56" s="323" t="s">
        <v>50</v>
      </c>
      <c r="D56" s="324"/>
      <c r="E56" s="216"/>
      <c r="F56" s="216"/>
      <c r="G56" s="216"/>
      <c r="H56" s="216"/>
      <c r="I56" s="216"/>
      <c r="J56" s="216">
        <f>IF(J$45&gt;J$7,(J$7/J$45)*J$43*J$44,J$43*J$44)</f>
        <v>0</v>
      </c>
      <c r="K56" s="216">
        <f>IF(J$45&gt;J$7,IF(SUM(J$7:K$7)&gt;J$45,(J$45-J$7)/J$45*J$43*J$44,(SUM(J$7:K$7)-J$7)/J$45*J$43*J$44),0)</f>
        <v>0</v>
      </c>
      <c r="L56" s="216">
        <f>IF(J$45&gt;SUM(J$7:K$7),IF(SUM(J$7:L$7)&gt;J$45,(J$45-SUM(J$7:K$7))/J$45*J$43*J$44,(SUM(J$7:L$7)-SUM(J$7:K$7))/J$45*J$43*J$44),0)</f>
        <v>0</v>
      </c>
      <c r="M56" s="216">
        <f>IF(J$45&gt;SUM(J$7:L$7),IF(SUM(J$7:M$7)&gt;J$45,(J$45-SUM(J$7:L$7))/J$45*J$43*J$44,(SUM(J$7:M$7)-SUM(J$7:L$7))/J$45*J$43*J$44),0)</f>
        <v>0</v>
      </c>
      <c r="N56" s="216">
        <f>IF(J$45&gt;SUM(J$7:M$7),IF(SUM(J$7:N$7)&gt;J$45,(J$45-SUM(J$7:M$7))/J$45*J$43*J$44,(SUM(J$7:N$7)-SUM(J$7:M$7))/J$45*J$43*J$44),0)</f>
        <v>0</v>
      </c>
      <c r="O56" s="216">
        <f>IF(J$45&gt;SUM(J$7:N$7),IF(SUM(J$7:O$7)&gt;J$45,(J$45-SUM(J$7:N$7))/J$45*J$43*J$44,(SUM(J$7:O$7)-SUM(J$7:N$7))/J$45*J$43*J$44),0)</f>
        <v>0</v>
      </c>
      <c r="P56" s="217">
        <f>IF(J$45&gt;SUM(J$7:O$7),IF(SUM(J$7:P$7)&gt;J$45,(J$45-SUM(J$7:O$7))/J$45*J$43*J$44,(SUM(J$7:P$7)-SUM(J$7:O$7))/J$45*J$43*J$44),0)</f>
        <v>0</v>
      </c>
      <c r="Q56" s="102"/>
      <c r="R56" s="103"/>
      <c r="S56" s="103"/>
      <c r="T56" s="103"/>
      <c r="U56" s="103"/>
    </row>
    <row r="57" spans="2:256" ht="16.5" hidden="1" customHeight="1" x14ac:dyDescent="0.25">
      <c r="B57" s="100"/>
      <c r="C57" s="323" t="s">
        <v>51</v>
      </c>
      <c r="D57" s="324"/>
      <c r="E57" s="216"/>
      <c r="F57" s="216"/>
      <c r="G57" s="216"/>
      <c r="H57" s="216"/>
      <c r="I57" s="216"/>
      <c r="J57" s="216"/>
      <c r="K57" s="216">
        <f>IF(K$45&gt;K$7,(K$7/K$45)*K$43*K$44,K$43*K$44)</f>
        <v>0</v>
      </c>
      <c r="L57" s="216">
        <f>IF(K$45&gt;K$7,IF(SUM(K$7:L$7)&gt;K$45,(K$45-K$7)/K$45*K$43*K$44,(SUM(K$7:L$7)-K$7)/K$45*K$43*K$44),0)</f>
        <v>0</v>
      </c>
      <c r="M57" s="216">
        <f>IF(K$45&gt;SUM(K$7:L$7),IF(SUM(K$7:M$7)&gt;K$45,(K$45-SUM(K$7:L$7))/K$45*K$43*K$44,(SUM(K$7:M$7)-SUM(K$7:L$7))/K$45*K$43*K$44),0)</f>
        <v>0</v>
      </c>
      <c r="N57" s="216">
        <f>IF(K$45&gt;SUM(K$7:M$7),IF(SUM(K$7:N$7)&gt;K$45,(K$45-SUM(K$7:M$7))/K$45*K$43*K$44,(SUM(K$7:N$7)-SUM(K$7:M$7))/K$45*K$43*K$44),0)</f>
        <v>0</v>
      </c>
      <c r="O57" s="216">
        <f>IF(K$45&gt;SUM(K$7:N$7),IF(SUM(K$7:O$7)&gt;K$45,(K$45-SUM(K$7:N$7))/K$45*K$43*K$44,(SUM(K$7:O$7)-SUM(K$7:N$7))/K$45*K$43*K$44),0)</f>
        <v>0</v>
      </c>
      <c r="P57" s="217">
        <f>IF(K$45&gt;SUM(K$7:O$7),IF(SUM(K$7:P$7)&gt;K$45,(K$45-SUM(K$7:O$7))/K$45*K$43*K$44,(SUM(K$7:P$7)-SUM(K$7:O$7))/K$45*K$43*K$44),0)</f>
        <v>0</v>
      </c>
      <c r="R57" s="103"/>
      <c r="S57" s="103"/>
      <c r="T57" s="103"/>
      <c r="U57" s="103"/>
    </row>
    <row r="58" spans="2:256" ht="16.5" hidden="1" customHeight="1" x14ac:dyDescent="0.25">
      <c r="B58" s="100"/>
      <c r="C58" s="323" t="s">
        <v>52</v>
      </c>
      <c r="D58" s="324"/>
      <c r="E58" s="216"/>
      <c r="F58" s="216"/>
      <c r="G58" s="216"/>
      <c r="H58" s="216"/>
      <c r="I58" s="216"/>
      <c r="J58" s="216"/>
      <c r="K58" s="216"/>
      <c r="L58" s="216">
        <f>IF(L$45&gt;L$7,(L$7/L$45)*L$43*L$44,L$43*L$44)</f>
        <v>0</v>
      </c>
      <c r="M58" s="216">
        <f>IF(L$45&gt;L$7,IF(SUM(L$7:M$7)&gt;L$45,(L$45-L$7)/L$45*L$43*L$44,(SUM(L$7:M$7)-L$7)/L$45*L$43*L$44),0)</f>
        <v>0</v>
      </c>
      <c r="N58" s="216">
        <f>IF(L$45&gt;SUM(L$7:M$7),IF(SUM(L$7:N$7)&gt;L$45,(L$45-SUM(L$7:M$7))/L$45*L$43*L$44,(SUM(L$7:N$7)-SUM(L$7:M$7))/L$45*L$43*L$44),0)</f>
        <v>0</v>
      </c>
      <c r="O58" s="216">
        <f>IF(L$45&gt;SUM(L$7:N$7),IF(SUM(L$7:O$7)&gt;L$45,(L$45-SUM(L$7:N$7))/L$45*L$43*L$44,(SUM(L$7:O$7)-SUM(L$7:N$7))/L$45*L$43*L$44),0)</f>
        <v>0</v>
      </c>
      <c r="P58" s="217">
        <f>IF(L$45&gt;SUM(L$7:O$7),IF(SUM(L$7:P$7)&gt;L$45,(L$45-SUM(L$7:O$7))/L$45*L$43*L$44,(SUM(L$7:P$7)-SUM(L$7:O$7))/L$45*L$43*L$44),0)</f>
        <v>0</v>
      </c>
      <c r="R58" s="103"/>
      <c r="S58" s="103"/>
      <c r="T58" s="103"/>
      <c r="U58" s="103"/>
    </row>
    <row r="59" spans="2:256" ht="16.5" hidden="1" customHeight="1" x14ac:dyDescent="0.25">
      <c r="B59" s="100"/>
      <c r="C59" s="323" t="s">
        <v>53</v>
      </c>
      <c r="D59" s="324"/>
      <c r="E59" s="216"/>
      <c r="F59" s="216"/>
      <c r="G59" s="216"/>
      <c r="H59" s="216"/>
      <c r="I59" s="216"/>
      <c r="J59" s="216"/>
      <c r="K59" s="216"/>
      <c r="L59" s="216"/>
      <c r="M59" s="216">
        <f>IF(M$45&gt;M$7,(M$7/M$45)*M$43*M$44,M$43*M$44)</f>
        <v>0</v>
      </c>
      <c r="N59" s="216">
        <f>IF(M$45&gt;M$7,IF(SUM(M$7:N$7)&gt;M$45,(M$45-M$7)/M$45*M$43*M$44,(SUM(M$7:N$7)-M$7)/M$45*M$43*M$44),0)</f>
        <v>0</v>
      </c>
      <c r="O59" s="216">
        <f>IF(M$45&gt;SUM(M$7:N$7),IF(SUM(M$7:O$7)&gt;M$45,(M$45-SUM(M$7:N$7))/M$45*M$43*M$44,(SUM(M$7:O$7)-SUM(M$7:N$7))/M$45*M$43*M$44),0)</f>
        <v>0</v>
      </c>
      <c r="P59" s="217">
        <f>IF(M$45&gt;SUM(M$7:O$7),IF(SUM(M$7:P$7)&gt;M$45,(M$45-SUM(M$7:O$7))/M$45*M$43*M$44,(SUM(M$7:P$7)-SUM(M$7:O$7))/M$45*M$43*M$44),0)</f>
        <v>0</v>
      </c>
      <c r="R59" s="103"/>
      <c r="S59" s="103"/>
      <c r="T59" s="103"/>
      <c r="U59" s="103"/>
      <c r="V59" s="102"/>
      <c r="W59" s="102"/>
      <c r="X59" s="102"/>
      <c r="Y59" s="102"/>
      <c r="Z59" s="102"/>
      <c r="AA59" s="102"/>
      <c r="AB59" s="102"/>
      <c r="AC59" s="102"/>
      <c r="AD59" s="102"/>
      <c r="AE59" s="102"/>
      <c r="AF59" s="102"/>
      <c r="AG59" s="102"/>
      <c r="AH59" s="102"/>
      <c r="AI59" s="102"/>
      <c r="AJ59" s="102"/>
      <c r="AK59" s="102"/>
      <c r="AL59" s="102"/>
      <c r="AM59" s="102"/>
      <c r="AN59" s="102"/>
      <c r="AO59" s="102"/>
      <c r="AP59" s="102"/>
      <c r="AQ59" s="102"/>
      <c r="AR59" s="102"/>
      <c r="AS59" s="102"/>
      <c r="AT59" s="102"/>
      <c r="AU59" s="102"/>
      <c r="AV59" s="102"/>
      <c r="AW59" s="102"/>
      <c r="AX59" s="102"/>
      <c r="AY59" s="102"/>
      <c r="AZ59" s="102"/>
      <c r="BA59" s="102"/>
      <c r="BB59" s="102"/>
      <c r="BC59" s="102"/>
      <c r="BD59" s="102"/>
      <c r="BE59" s="102"/>
      <c r="BF59" s="102"/>
      <c r="BG59" s="102"/>
      <c r="BH59" s="102"/>
      <c r="BI59" s="102"/>
      <c r="BJ59" s="102"/>
      <c r="BK59" s="102"/>
      <c r="BL59" s="102"/>
      <c r="BM59" s="102"/>
      <c r="BN59" s="102"/>
      <c r="BO59" s="102"/>
      <c r="BP59" s="102"/>
      <c r="BQ59" s="102"/>
      <c r="BR59" s="102"/>
      <c r="BS59" s="102"/>
      <c r="BT59" s="102"/>
      <c r="BU59" s="102"/>
      <c r="BV59" s="102"/>
      <c r="BW59" s="102"/>
      <c r="BX59" s="102"/>
      <c r="BY59" s="102"/>
      <c r="BZ59" s="102"/>
      <c r="CA59" s="102"/>
      <c r="CB59" s="102"/>
      <c r="CC59" s="102"/>
      <c r="CD59" s="102"/>
      <c r="CE59" s="102"/>
      <c r="CF59" s="102"/>
      <c r="CG59" s="102"/>
      <c r="CH59" s="102"/>
      <c r="CI59" s="102"/>
      <c r="CJ59" s="102"/>
      <c r="CK59" s="102"/>
      <c r="CL59" s="102"/>
      <c r="CM59" s="102"/>
      <c r="CN59" s="102"/>
      <c r="CO59" s="102"/>
      <c r="CP59" s="102"/>
      <c r="CQ59" s="102"/>
      <c r="CR59" s="102"/>
      <c r="CS59" s="102"/>
      <c r="CT59" s="102"/>
      <c r="CU59" s="102"/>
      <c r="CV59" s="102"/>
      <c r="CW59" s="102"/>
      <c r="CX59" s="102"/>
      <c r="CY59" s="102"/>
      <c r="CZ59" s="102"/>
      <c r="DA59" s="102"/>
      <c r="DB59" s="102"/>
      <c r="DC59" s="102"/>
      <c r="DD59" s="102"/>
      <c r="DE59" s="102"/>
      <c r="DF59" s="102"/>
      <c r="DG59" s="102"/>
      <c r="DH59" s="102"/>
      <c r="DI59" s="102"/>
      <c r="DJ59" s="102"/>
      <c r="DK59" s="102"/>
      <c r="DL59" s="102"/>
      <c r="DM59" s="102"/>
      <c r="DN59" s="102"/>
      <c r="DO59" s="102"/>
      <c r="DP59" s="102"/>
      <c r="DQ59" s="102"/>
      <c r="DR59" s="102"/>
      <c r="DS59" s="102"/>
      <c r="DT59" s="102"/>
      <c r="DU59" s="102"/>
      <c r="DV59" s="102"/>
      <c r="DW59" s="102"/>
      <c r="DX59" s="102"/>
      <c r="DY59" s="102"/>
      <c r="DZ59" s="102"/>
      <c r="EA59" s="102"/>
      <c r="EB59" s="102"/>
      <c r="EC59" s="102"/>
      <c r="ED59" s="102"/>
      <c r="EE59" s="102"/>
      <c r="EF59" s="102"/>
      <c r="EG59" s="102"/>
      <c r="EH59" s="102"/>
      <c r="EI59" s="102"/>
      <c r="EJ59" s="102"/>
      <c r="EK59" s="102"/>
      <c r="EL59" s="102"/>
      <c r="EM59" s="102"/>
      <c r="EN59" s="102"/>
      <c r="EO59" s="102"/>
      <c r="EP59" s="102"/>
      <c r="EQ59" s="102"/>
      <c r="ER59" s="102"/>
      <c r="ES59" s="102"/>
      <c r="ET59" s="102"/>
      <c r="EU59" s="102"/>
      <c r="EV59" s="102"/>
      <c r="EW59" s="102"/>
      <c r="EX59" s="102"/>
      <c r="EY59" s="102"/>
      <c r="EZ59" s="102"/>
      <c r="FA59" s="102"/>
      <c r="FB59" s="102"/>
      <c r="FC59" s="102"/>
      <c r="FD59" s="102"/>
      <c r="FE59" s="102"/>
      <c r="FF59" s="102"/>
      <c r="FG59" s="102"/>
      <c r="FH59" s="102"/>
      <c r="FI59" s="102"/>
      <c r="FJ59" s="102"/>
      <c r="FK59" s="102"/>
      <c r="FL59" s="102"/>
      <c r="FM59" s="102"/>
      <c r="FN59" s="102"/>
      <c r="FO59" s="102"/>
      <c r="FP59" s="102"/>
      <c r="FQ59" s="102"/>
      <c r="FR59" s="102"/>
      <c r="FS59" s="102"/>
      <c r="FT59" s="102"/>
      <c r="FU59" s="102"/>
      <c r="FV59" s="102"/>
      <c r="FW59" s="102"/>
      <c r="FX59" s="102"/>
      <c r="FY59" s="102"/>
      <c r="FZ59" s="102"/>
      <c r="GA59" s="102"/>
      <c r="GB59" s="102"/>
      <c r="GC59" s="102"/>
      <c r="GD59" s="102"/>
      <c r="GE59" s="102"/>
      <c r="GF59" s="102"/>
      <c r="GG59" s="102"/>
      <c r="GH59" s="102"/>
      <c r="GI59" s="102"/>
      <c r="GJ59" s="102"/>
      <c r="GK59" s="102"/>
      <c r="GL59" s="102"/>
      <c r="GM59" s="102"/>
      <c r="GN59" s="102"/>
      <c r="GO59" s="102"/>
      <c r="GP59" s="102"/>
      <c r="GQ59" s="102"/>
      <c r="GR59" s="102"/>
      <c r="GS59" s="102"/>
      <c r="GT59" s="102"/>
      <c r="GU59" s="102"/>
      <c r="GV59" s="102"/>
      <c r="GW59" s="102"/>
      <c r="GX59" s="102"/>
      <c r="GY59" s="102"/>
      <c r="GZ59" s="102"/>
      <c r="HA59" s="102"/>
      <c r="HB59" s="102"/>
      <c r="HC59" s="102"/>
      <c r="HD59" s="102"/>
      <c r="HE59" s="102"/>
      <c r="HF59" s="102"/>
      <c r="HG59" s="102"/>
      <c r="HH59" s="102"/>
      <c r="HI59" s="102"/>
      <c r="HJ59" s="102"/>
      <c r="HK59" s="102"/>
      <c r="HL59" s="102"/>
      <c r="HM59" s="102"/>
      <c r="HN59" s="102"/>
      <c r="HO59" s="102"/>
      <c r="HP59" s="102"/>
      <c r="HQ59" s="102"/>
      <c r="HR59" s="102"/>
      <c r="HS59" s="102"/>
      <c r="HT59" s="102"/>
      <c r="HU59" s="102"/>
      <c r="HV59" s="102"/>
      <c r="HW59" s="102"/>
      <c r="HX59" s="102"/>
      <c r="HY59" s="102"/>
      <c r="HZ59" s="102"/>
      <c r="IA59" s="102"/>
      <c r="IB59" s="102"/>
      <c r="IC59" s="102"/>
      <c r="ID59" s="102"/>
      <c r="IE59" s="102"/>
      <c r="IF59" s="102"/>
      <c r="IG59" s="102"/>
      <c r="IH59" s="102"/>
      <c r="II59" s="102"/>
      <c r="IJ59" s="102"/>
      <c r="IK59" s="102"/>
      <c r="IL59" s="102"/>
      <c r="IM59" s="102"/>
      <c r="IN59" s="102"/>
      <c r="IO59" s="102"/>
      <c r="IP59" s="102"/>
      <c r="IQ59" s="102"/>
      <c r="IR59" s="102"/>
      <c r="IS59" s="102"/>
      <c r="IT59" s="102"/>
      <c r="IU59" s="102"/>
      <c r="IV59" s="102"/>
    </row>
    <row r="60" spans="2:256" ht="16.5" hidden="1" customHeight="1" x14ac:dyDescent="0.25">
      <c r="B60" s="100"/>
      <c r="C60" s="323" t="s">
        <v>54</v>
      </c>
      <c r="D60" s="324"/>
      <c r="E60" s="216"/>
      <c r="F60" s="216"/>
      <c r="G60" s="216"/>
      <c r="H60" s="216"/>
      <c r="I60" s="216"/>
      <c r="J60" s="216"/>
      <c r="K60" s="216"/>
      <c r="L60" s="216"/>
      <c r="M60" s="216"/>
      <c r="N60" s="216">
        <f>IF(N$45&gt;N$7,(N$7/N$45)*N$43*N$44,N$43*N$44)</f>
        <v>0</v>
      </c>
      <c r="O60" s="216">
        <f>IF(N$45&gt;N$7,IF(SUM(N$7:O$7)&gt;N$45,(N$45-N$7)/N$45*N$43*N$44,(SUM(N$7:O$7)-N$7)/N$45*N$43*N$44),0)</f>
        <v>0</v>
      </c>
      <c r="P60" s="217">
        <f>IF(N$45&gt;SUM(N$7:O$7),IF(SUM(N$7:P$7)&gt;N$45,(N$45-SUM(N$7:O$7))/N$45*N$43*N$44,(SUM(N$7:P$7)-SUM(N$7:O$7))/N$45*N$43*N$44),0)</f>
        <v>0</v>
      </c>
      <c r="Q60" s="102"/>
      <c r="R60" s="103"/>
      <c r="S60" s="103"/>
      <c r="T60" s="103"/>
      <c r="U60" s="103"/>
      <c r="V60" s="102"/>
      <c r="W60" s="102"/>
      <c r="X60" s="102"/>
      <c r="Y60" s="102"/>
      <c r="Z60" s="102"/>
      <c r="AA60" s="102"/>
      <c r="AB60" s="102"/>
      <c r="AC60" s="102"/>
      <c r="AD60" s="102"/>
      <c r="AE60" s="102"/>
      <c r="AF60" s="102"/>
      <c r="AG60" s="102"/>
      <c r="AH60" s="102"/>
      <c r="AI60" s="102"/>
      <c r="AJ60" s="102"/>
      <c r="AK60" s="102"/>
      <c r="AL60" s="102"/>
      <c r="AM60" s="102"/>
      <c r="AN60" s="102"/>
      <c r="AO60" s="102"/>
      <c r="AP60" s="102"/>
      <c r="AQ60" s="102"/>
      <c r="AR60" s="102"/>
      <c r="AS60" s="102"/>
      <c r="AT60" s="102"/>
      <c r="AU60" s="102"/>
      <c r="AV60" s="102"/>
      <c r="AW60" s="102"/>
      <c r="AX60" s="102"/>
      <c r="AY60" s="102"/>
      <c r="AZ60" s="102"/>
      <c r="BA60" s="102"/>
      <c r="BB60" s="102"/>
      <c r="BC60" s="102"/>
      <c r="BD60" s="102"/>
      <c r="BE60" s="102"/>
      <c r="BF60" s="102"/>
      <c r="BG60" s="102"/>
      <c r="BH60" s="102"/>
      <c r="BI60" s="102"/>
      <c r="BJ60" s="102"/>
      <c r="BK60" s="102"/>
      <c r="BL60" s="102"/>
      <c r="BM60" s="102"/>
      <c r="BN60" s="102"/>
      <c r="BO60" s="102"/>
      <c r="BP60" s="102"/>
      <c r="BQ60" s="102"/>
      <c r="BR60" s="102"/>
      <c r="BS60" s="102"/>
      <c r="BT60" s="102"/>
      <c r="BU60" s="102"/>
      <c r="BV60" s="102"/>
      <c r="BW60" s="102"/>
      <c r="BX60" s="102"/>
      <c r="BY60" s="102"/>
      <c r="BZ60" s="102"/>
      <c r="CA60" s="102"/>
      <c r="CB60" s="102"/>
      <c r="CC60" s="102"/>
      <c r="CD60" s="102"/>
      <c r="CE60" s="102"/>
      <c r="CF60" s="102"/>
      <c r="CG60" s="102"/>
      <c r="CH60" s="102"/>
      <c r="CI60" s="102"/>
      <c r="CJ60" s="102"/>
      <c r="CK60" s="102"/>
      <c r="CL60" s="102"/>
      <c r="CM60" s="102"/>
      <c r="CN60" s="102"/>
      <c r="CO60" s="102"/>
      <c r="CP60" s="102"/>
      <c r="CQ60" s="102"/>
      <c r="CR60" s="102"/>
      <c r="CS60" s="102"/>
      <c r="CT60" s="102"/>
      <c r="CU60" s="102"/>
      <c r="CV60" s="102"/>
      <c r="CW60" s="102"/>
      <c r="CX60" s="102"/>
      <c r="CY60" s="102"/>
      <c r="CZ60" s="102"/>
      <c r="DA60" s="102"/>
      <c r="DB60" s="102"/>
      <c r="DC60" s="102"/>
      <c r="DD60" s="102"/>
      <c r="DE60" s="102"/>
      <c r="DF60" s="102"/>
      <c r="DG60" s="102"/>
      <c r="DH60" s="102"/>
      <c r="DI60" s="102"/>
      <c r="DJ60" s="102"/>
      <c r="DK60" s="102"/>
      <c r="DL60" s="102"/>
      <c r="DM60" s="102"/>
      <c r="DN60" s="102"/>
      <c r="DO60" s="102"/>
      <c r="DP60" s="102"/>
      <c r="DQ60" s="102"/>
      <c r="DR60" s="102"/>
      <c r="DS60" s="102"/>
      <c r="DT60" s="102"/>
      <c r="DU60" s="102"/>
      <c r="DV60" s="102"/>
      <c r="DW60" s="102"/>
      <c r="DX60" s="102"/>
      <c r="DY60" s="102"/>
      <c r="DZ60" s="102"/>
      <c r="EA60" s="102"/>
      <c r="EB60" s="102"/>
      <c r="EC60" s="102"/>
      <c r="ED60" s="102"/>
      <c r="EE60" s="102"/>
      <c r="EF60" s="102"/>
      <c r="EG60" s="102"/>
      <c r="EH60" s="102"/>
      <c r="EI60" s="102"/>
      <c r="EJ60" s="102"/>
      <c r="EK60" s="102"/>
      <c r="EL60" s="102"/>
      <c r="EM60" s="102"/>
      <c r="EN60" s="102"/>
      <c r="EO60" s="102"/>
      <c r="EP60" s="102"/>
      <c r="EQ60" s="102"/>
      <c r="ER60" s="102"/>
      <c r="ES60" s="102"/>
      <c r="ET60" s="102"/>
      <c r="EU60" s="102"/>
      <c r="EV60" s="102"/>
      <c r="EW60" s="102"/>
      <c r="EX60" s="102"/>
      <c r="EY60" s="102"/>
      <c r="EZ60" s="102"/>
      <c r="FA60" s="102"/>
      <c r="FB60" s="102"/>
      <c r="FC60" s="102"/>
      <c r="FD60" s="102"/>
      <c r="FE60" s="102"/>
      <c r="FF60" s="102"/>
      <c r="FG60" s="102"/>
      <c r="FH60" s="102"/>
      <c r="FI60" s="102"/>
      <c r="FJ60" s="102"/>
      <c r="FK60" s="102"/>
      <c r="FL60" s="102"/>
      <c r="FM60" s="102"/>
      <c r="FN60" s="102"/>
      <c r="FO60" s="102"/>
      <c r="FP60" s="102"/>
      <c r="FQ60" s="102"/>
      <c r="FR60" s="102"/>
      <c r="FS60" s="102"/>
      <c r="FT60" s="102"/>
      <c r="FU60" s="102"/>
      <c r="FV60" s="102"/>
      <c r="FW60" s="102"/>
      <c r="FX60" s="102"/>
      <c r="FY60" s="102"/>
      <c r="FZ60" s="102"/>
      <c r="GA60" s="102"/>
      <c r="GB60" s="102"/>
      <c r="GC60" s="102"/>
      <c r="GD60" s="102"/>
      <c r="GE60" s="102"/>
      <c r="GF60" s="102"/>
      <c r="GG60" s="102"/>
      <c r="GH60" s="102"/>
      <c r="GI60" s="102"/>
      <c r="GJ60" s="102"/>
      <c r="GK60" s="102"/>
      <c r="GL60" s="102"/>
      <c r="GM60" s="102"/>
      <c r="GN60" s="102"/>
      <c r="GO60" s="102"/>
      <c r="GP60" s="102"/>
      <c r="GQ60" s="102"/>
      <c r="GR60" s="102"/>
      <c r="GS60" s="102"/>
      <c r="GT60" s="102"/>
      <c r="GU60" s="102"/>
      <c r="GV60" s="102"/>
      <c r="GW60" s="102"/>
      <c r="GX60" s="102"/>
      <c r="GY60" s="102"/>
      <c r="GZ60" s="102"/>
      <c r="HA60" s="102"/>
      <c r="HB60" s="102"/>
      <c r="HC60" s="102"/>
      <c r="HD60" s="102"/>
      <c r="HE60" s="102"/>
      <c r="HF60" s="102"/>
      <c r="HG60" s="102"/>
      <c r="HH60" s="102"/>
      <c r="HI60" s="102"/>
      <c r="HJ60" s="102"/>
      <c r="HK60" s="102"/>
      <c r="HL60" s="102"/>
      <c r="HM60" s="102"/>
      <c r="HN60" s="102"/>
      <c r="HO60" s="102"/>
      <c r="HP60" s="102"/>
      <c r="HQ60" s="102"/>
      <c r="HR60" s="102"/>
      <c r="HS60" s="102"/>
      <c r="HT60" s="102"/>
      <c r="HU60" s="102"/>
      <c r="HV60" s="102"/>
      <c r="HW60" s="102"/>
      <c r="HX60" s="102"/>
      <c r="HY60" s="102"/>
      <c r="HZ60" s="102"/>
      <c r="IA60" s="102"/>
      <c r="IB60" s="102"/>
      <c r="IC60" s="102"/>
      <c r="ID60" s="102"/>
      <c r="IE60" s="102"/>
      <c r="IF60" s="102"/>
      <c r="IG60" s="102"/>
      <c r="IH60" s="102"/>
      <c r="II60" s="102"/>
      <c r="IJ60" s="102"/>
      <c r="IK60" s="102"/>
      <c r="IL60" s="102"/>
      <c r="IM60" s="102"/>
      <c r="IN60" s="102"/>
      <c r="IO60" s="102"/>
      <c r="IP60" s="102"/>
      <c r="IQ60" s="102"/>
      <c r="IR60" s="102"/>
      <c r="IS60" s="102"/>
      <c r="IT60" s="102"/>
      <c r="IU60" s="102"/>
      <c r="IV60" s="102"/>
    </row>
    <row r="61" spans="2:256" ht="16.5" hidden="1" customHeight="1" x14ac:dyDescent="0.25">
      <c r="B61" s="100"/>
      <c r="C61" s="323" t="s">
        <v>55</v>
      </c>
      <c r="D61" s="324"/>
      <c r="E61" s="216"/>
      <c r="F61" s="216"/>
      <c r="G61" s="216"/>
      <c r="H61" s="216"/>
      <c r="I61" s="216"/>
      <c r="J61" s="216"/>
      <c r="K61" s="216"/>
      <c r="L61" s="216"/>
      <c r="M61" s="216"/>
      <c r="N61" s="216"/>
      <c r="O61" s="216">
        <f>IF(O$45&gt;O$7,(O$7/O$45)*O$43*O$44,O$43*O$44)</f>
        <v>0</v>
      </c>
      <c r="P61" s="217">
        <f>IF(O$45&gt;O$7,IF(SUM(O$7:P$7)&gt;O$45,(O$45-O$7)/O$45*O$43*O$44,(SUM(O$7:P$7)-O$7)/O$45*O$43*O$44),0)</f>
        <v>0</v>
      </c>
      <c r="Q61" s="102"/>
      <c r="R61" s="103"/>
      <c r="S61" s="103"/>
      <c r="T61" s="103"/>
      <c r="U61" s="103"/>
      <c r="V61" s="102"/>
      <c r="W61" s="102"/>
      <c r="X61" s="102"/>
      <c r="Y61" s="102"/>
      <c r="Z61" s="102"/>
      <c r="AA61" s="102"/>
      <c r="AB61" s="102"/>
      <c r="AC61" s="102"/>
      <c r="AD61" s="102"/>
      <c r="AE61" s="102"/>
      <c r="AF61" s="102"/>
      <c r="AG61" s="102"/>
      <c r="AH61" s="102"/>
      <c r="AI61" s="102"/>
      <c r="AJ61" s="102"/>
      <c r="AK61" s="102"/>
      <c r="AL61" s="102"/>
      <c r="AM61" s="102"/>
      <c r="AN61" s="102"/>
      <c r="AO61" s="102"/>
      <c r="AP61" s="102"/>
      <c r="AQ61" s="102"/>
      <c r="AR61" s="102"/>
      <c r="AS61" s="102"/>
      <c r="AT61" s="102"/>
      <c r="AU61" s="102"/>
      <c r="AV61" s="102"/>
      <c r="AW61" s="102"/>
      <c r="AX61" s="102"/>
      <c r="AY61" s="102"/>
      <c r="AZ61" s="102"/>
      <c r="BA61" s="102"/>
      <c r="BB61" s="102"/>
      <c r="BC61" s="102"/>
      <c r="BD61" s="102"/>
      <c r="BE61" s="102"/>
      <c r="BF61" s="102"/>
      <c r="BG61" s="102"/>
      <c r="BH61" s="102"/>
      <c r="BI61" s="102"/>
      <c r="BJ61" s="102"/>
      <c r="BK61" s="102"/>
      <c r="BL61" s="102"/>
      <c r="BM61" s="102"/>
      <c r="BN61" s="102"/>
      <c r="BO61" s="102"/>
      <c r="BP61" s="102"/>
      <c r="BQ61" s="102"/>
      <c r="BR61" s="102"/>
      <c r="BS61" s="102"/>
      <c r="BT61" s="102"/>
      <c r="BU61" s="102"/>
      <c r="BV61" s="102"/>
      <c r="BW61" s="102"/>
      <c r="BX61" s="102"/>
      <c r="BY61" s="102"/>
      <c r="BZ61" s="102"/>
      <c r="CA61" s="102"/>
      <c r="CB61" s="102"/>
      <c r="CC61" s="102"/>
      <c r="CD61" s="102"/>
      <c r="CE61" s="102"/>
      <c r="CF61" s="102"/>
      <c r="CG61" s="102"/>
      <c r="CH61" s="102"/>
      <c r="CI61" s="102"/>
      <c r="CJ61" s="102"/>
      <c r="CK61" s="102"/>
      <c r="CL61" s="102"/>
      <c r="CM61" s="102"/>
      <c r="CN61" s="102"/>
      <c r="CO61" s="102"/>
      <c r="CP61" s="102"/>
      <c r="CQ61" s="102"/>
      <c r="CR61" s="102"/>
      <c r="CS61" s="102"/>
      <c r="CT61" s="102"/>
      <c r="CU61" s="102"/>
      <c r="CV61" s="102"/>
      <c r="CW61" s="102"/>
      <c r="CX61" s="102"/>
      <c r="CY61" s="102"/>
      <c r="CZ61" s="102"/>
      <c r="DA61" s="102"/>
      <c r="DB61" s="102"/>
      <c r="DC61" s="102"/>
      <c r="DD61" s="102"/>
      <c r="DE61" s="102"/>
      <c r="DF61" s="102"/>
      <c r="DG61" s="102"/>
      <c r="DH61" s="102"/>
      <c r="DI61" s="102"/>
      <c r="DJ61" s="102"/>
      <c r="DK61" s="102"/>
      <c r="DL61" s="102"/>
      <c r="DM61" s="102"/>
      <c r="DN61" s="102"/>
      <c r="DO61" s="102"/>
      <c r="DP61" s="102"/>
      <c r="DQ61" s="102"/>
      <c r="DR61" s="102"/>
      <c r="DS61" s="102"/>
      <c r="DT61" s="102"/>
      <c r="DU61" s="102"/>
      <c r="DV61" s="102"/>
      <c r="DW61" s="102"/>
      <c r="DX61" s="102"/>
      <c r="DY61" s="102"/>
      <c r="DZ61" s="102"/>
      <c r="EA61" s="102"/>
      <c r="EB61" s="102"/>
      <c r="EC61" s="102"/>
      <c r="ED61" s="102"/>
      <c r="EE61" s="102"/>
      <c r="EF61" s="102"/>
      <c r="EG61" s="102"/>
      <c r="EH61" s="102"/>
      <c r="EI61" s="102"/>
      <c r="EJ61" s="102"/>
      <c r="EK61" s="102"/>
      <c r="EL61" s="102"/>
      <c r="EM61" s="102"/>
      <c r="EN61" s="102"/>
      <c r="EO61" s="102"/>
      <c r="EP61" s="102"/>
      <c r="EQ61" s="102"/>
      <c r="ER61" s="102"/>
      <c r="ES61" s="102"/>
      <c r="ET61" s="102"/>
      <c r="EU61" s="102"/>
      <c r="EV61" s="102"/>
      <c r="EW61" s="102"/>
      <c r="EX61" s="102"/>
      <c r="EY61" s="102"/>
      <c r="EZ61" s="102"/>
      <c r="FA61" s="102"/>
      <c r="FB61" s="102"/>
      <c r="FC61" s="102"/>
      <c r="FD61" s="102"/>
      <c r="FE61" s="102"/>
      <c r="FF61" s="102"/>
      <c r="FG61" s="102"/>
      <c r="FH61" s="102"/>
      <c r="FI61" s="102"/>
      <c r="FJ61" s="102"/>
      <c r="FK61" s="102"/>
      <c r="FL61" s="102"/>
      <c r="FM61" s="102"/>
      <c r="FN61" s="102"/>
      <c r="FO61" s="102"/>
      <c r="FP61" s="102"/>
      <c r="FQ61" s="102"/>
      <c r="FR61" s="102"/>
      <c r="FS61" s="102"/>
      <c r="FT61" s="102"/>
      <c r="FU61" s="102"/>
      <c r="FV61" s="102"/>
      <c r="FW61" s="102"/>
      <c r="FX61" s="102"/>
      <c r="FY61" s="102"/>
      <c r="FZ61" s="102"/>
      <c r="GA61" s="102"/>
      <c r="GB61" s="102"/>
      <c r="GC61" s="102"/>
      <c r="GD61" s="102"/>
      <c r="GE61" s="102"/>
      <c r="GF61" s="102"/>
      <c r="GG61" s="102"/>
      <c r="GH61" s="102"/>
      <c r="GI61" s="102"/>
      <c r="GJ61" s="102"/>
      <c r="GK61" s="102"/>
      <c r="GL61" s="102"/>
      <c r="GM61" s="102"/>
      <c r="GN61" s="102"/>
      <c r="GO61" s="102"/>
      <c r="GP61" s="102"/>
      <c r="GQ61" s="102"/>
      <c r="GR61" s="102"/>
      <c r="GS61" s="102"/>
      <c r="GT61" s="102"/>
      <c r="GU61" s="102"/>
      <c r="GV61" s="102"/>
      <c r="GW61" s="102"/>
      <c r="GX61" s="102"/>
      <c r="GY61" s="102"/>
      <c r="GZ61" s="102"/>
      <c r="HA61" s="102"/>
      <c r="HB61" s="102"/>
      <c r="HC61" s="102"/>
      <c r="HD61" s="102"/>
      <c r="HE61" s="102"/>
      <c r="HF61" s="102"/>
      <c r="HG61" s="102"/>
      <c r="HH61" s="102"/>
      <c r="HI61" s="102"/>
      <c r="HJ61" s="102"/>
      <c r="HK61" s="102"/>
      <c r="HL61" s="102"/>
      <c r="HM61" s="102"/>
      <c r="HN61" s="102"/>
      <c r="HO61" s="102"/>
      <c r="HP61" s="102"/>
      <c r="HQ61" s="102"/>
      <c r="HR61" s="102"/>
      <c r="HS61" s="102"/>
      <c r="HT61" s="102"/>
      <c r="HU61" s="102"/>
      <c r="HV61" s="102"/>
      <c r="HW61" s="102"/>
      <c r="HX61" s="102"/>
      <c r="HY61" s="102"/>
      <c r="HZ61" s="102"/>
      <c r="IA61" s="102"/>
      <c r="IB61" s="102"/>
      <c r="IC61" s="102"/>
      <c r="ID61" s="102"/>
      <c r="IE61" s="102"/>
      <c r="IF61" s="102"/>
      <c r="IG61" s="102"/>
      <c r="IH61" s="102"/>
      <c r="II61" s="102"/>
      <c r="IJ61" s="102"/>
      <c r="IK61" s="102"/>
      <c r="IL61" s="102"/>
      <c r="IM61" s="102"/>
      <c r="IN61" s="102"/>
      <c r="IO61" s="102"/>
      <c r="IP61" s="102"/>
      <c r="IQ61" s="102"/>
      <c r="IR61" s="102"/>
      <c r="IS61" s="102"/>
      <c r="IT61" s="102"/>
      <c r="IU61" s="102"/>
      <c r="IV61" s="102"/>
    </row>
    <row r="62" spans="2:256" ht="16.5" hidden="1" customHeight="1" x14ac:dyDescent="0.25">
      <c r="B62" s="100"/>
      <c r="C62" s="323" t="s">
        <v>56</v>
      </c>
      <c r="D62" s="324"/>
      <c r="E62" s="216"/>
      <c r="F62" s="216"/>
      <c r="G62" s="216"/>
      <c r="H62" s="216"/>
      <c r="I62" s="216"/>
      <c r="J62" s="216"/>
      <c r="K62" s="216"/>
      <c r="L62" s="216"/>
      <c r="M62" s="216"/>
      <c r="N62" s="216"/>
      <c r="O62" s="216"/>
      <c r="P62" s="217">
        <f>IF(P$45&gt;P$7,(P$7/P$45)*P$43*P$44,P$43*P$44)</f>
        <v>0</v>
      </c>
      <c r="Q62" s="102"/>
      <c r="R62" s="103"/>
      <c r="S62" s="103"/>
      <c r="T62" s="103"/>
      <c r="U62" s="103"/>
      <c r="V62" s="102"/>
      <c r="W62" s="102"/>
      <c r="X62" s="102"/>
      <c r="Y62" s="102"/>
      <c r="Z62" s="102"/>
      <c r="AA62" s="102"/>
      <c r="AB62" s="102"/>
      <c r="AC62" s="102"/>
      <c r="AD62" s="102"/>
      <c r="AE62" s="102"/>
      <c r="AF62" s="102"/>
      <c r="AG62" s="102"/>
      <c r="AH62" s="102"/>
      <c r="AI62" s="102"/>
      <c r="AJ62" s="102"/>
      <c r="AK62" s="102"/>
      <c r="AL62" s="102"/>
      <c r="AM62" s="102"/>
      <c r="AN62" s="102"/>
      <c r="AO62" s="102"/>
      <c r="AP62" s="102"/>
      <c r="AQ62" s="102"/>
      <c r="AR62" s="102"/>
      <c r="AS62" s="102"/>
      <c r="AT62" s="102"/>
      <c r="AU62" s="102"/>
      <c r="AV62" s="102"/>
      <c r="AW62" s="102"/>
      <c r="AX62" s="102"/>
      <c r="AY62" s="102"/>
      <c r="AZ62" s="102"/>
      <c r="BA62" s="102"/>
      <c r="BB62" s="102"/>
      <c r="BC62" s="102"/>
      <c r="BD62" s="102"/>
      <c r="BE62" s="102"/>
      <c r="BF62" s="102"/>
      <c r="BG62" s="102"/>
      <c r="BH62" s="102"/>
      <c r="BI62" s="102"/>
      <c r="BJ62" s="102"/>
      <c r="BK62" s="102"/>
      <c r="BL62" s="102"/>
      <c r="BM62" s="102"/>
      <c r="BN62" s="102"/>
      <c r="BO62" s="102"/>
      <c r="BP62" s="102"/>
      <c r="BQ62" s="102"/>
      <c r="BR62" s="102"/>
      <c r="BS62" s="102"/>
      <c r="BT62" s="102"/>
      <c r="BU62" s="102"/>
      <c r="BV62" s="102"/>
      <c r="BW62" s="102"/>
      <c r="BX62" s="102"/>
      <c r="BY62" s="102"/>
      <c r="BZ62" s="102"/>
      <c r="CA62" s="102"/>
      <c r="CB62" s="102"/>
      <c r="CC62" s="102"/>
      <c r="CD62" s="102"/>
      <c r="CE62" s="102"/>
      <c r="CF62" s="102"/>
      <c r="CG62" s="102"/>
      <c r="CH62" s="102"/>
      <c r="CI62" s="102"/>
      <c r="CJ62" s="102"/>
      <c r="CK62" s="102"/>
      <c r="CL62" s="102"/>
      <c r="CM62" s="102"/>
      <c r="CN62" s="102"/>
      <c r="CO62" s="102"/>
      <c r="CP62" s="102"/>
      <c r="CQ62" s="102"/>
      <c r="CR62" s="102"/>
      <c r="CS62" s="102"/>
      <c r="CT62" s="102"/>
      <c r="CU62" s="102"/>
      <c r="CV62" s="102"/>
      <c r="CW62" s="102"/>
      <c r="CX62" s="102"/>
      <c r="CY62" s="102"/>
      <c r="CZ62" s="102"/>
      <c r="DA62" s="102"/>
      <c r="DB62" s="102"/>
      <c r="DC62" s="102"/>
      <c r="DD62" s="102"/>
      <c r="DE62" s="102"/>
      <c r="DF62" s="102"/>
      <c r="DG62" s="102"/>
      <c r="DH62" s="102"/>
      <c r="DI62" s="102"/>
      <c r="DJ62" s="102"/>
      <c r="DK62" s="102"/>
      <c r="DL62" s="102"/>
      <c r="DM62" s="102"/>
      <c r="DN62" s="102"/>
      <c r="DO62" s="102"/>
      <c r="DP62" s="102"/>
      <c r="DQ62" s="102"/>
      <c r="DR62" s="102"/>
      <c r="DS62" s="102"/>
      <c r="DT62" s="102"/>
      <c r="DU62" s="102"/>
      <c r="DV62" s="102"/>
      <c r="DW62" s="102"/>
      <c r="DX62" s="102"/>
      <c r="DY62" s="102"/>
      <c r="DZ62" s="102"/>
      <c r="EA62" s="102"/>
      <c r="EB62" s="102"/>
      <c r="EC62" s="102"/>
      <c r="ED62" s="102"/>
      <c r="EE62" s="102"/>
      <c r="EF62" s="102"/>
      <c r="EG62" s="102"/>
      <c r="EH62" s="102"/>
      <c r="EI62" s="102"/>
      <c r="EJ62" s="102"/>
      <c r="EK62" s="102"/>
      <c r="EL62" s="102"/>
      <c r="EM62" s="102"/>
      <c r="EN62" s="102"/>
      <c r="EO62" s="102"/>
      <c r="EP62" s="102"/>
      <c r="EQ62" s="102"/>
      <c r="ER62" s="102"/>
      <c r="ES62" s="102"/>
      <c r="ET62" s="102"/>
      <c r="EU62" s="102"/>
      <c r="EV62" s="102"/>
      <c r="EW62" s="102"/>
      <c r="EX62" s="102"/>
      <c r="EY62" s="102"/>
      <c r="EZ62" s="102"/>
      <c r="FA62" s="102"/>
      <c r="FB62" s="102"/>
      <c r="FC62" s="102"/>
      <c r="FD62" s="102"/>
      <c r="FE62" s="102"/>
      <c r="FF62" s="102"/>
      <c r="FG62" s="102"/>
      <c r="FH62" s="102"/>
      <c r="FI62" s="102"/>
      <c r="FJ62" s="102"/>
      <c r="FK62" s="102"/>
      <c r="FL62" s="102"/>
      <c r="FM62" s="102"/>
      <c r="FN62" s="102"/>
      <c r="FO62" s="102"/>
      <c r="FP62" s="102"/>
      <c r="FQ62" s="102"/>
      <c r="FR62" s="102"/>
      <c r="FS62" s="102"/>
      <c r="FT62" s="102"/>
      <c r="FU62" s="102"/>
      <c r="FV62" s="102"/>
      <c r="FW62" s="102"/>
      <c r="FX62" s="102"/>
      <c r="FY62" s="102"/>
      <c r="FZ62" s="102"/>
      <c r="GA62" s="102"/>
      <c r="GB62" s="102"/>
      <c r="GC62" s="102"/>
      <c r="GD62" s="102"/>
      <c r="GE62" s="102"/>
      <c r="GF62" s="102"/>
      <c r="GG62" s="102"/>
      <c r="GH62" s="102"/>
      <c r="GI62" s="102"/>
      <c r="GJ62" s="102"/>
      <c r="GK62" s="102"/>
      <c r="GL62" s="102"/>
      <c r="GM62" s="102"/>
      <c r="GN62" s="102"/>
      <c r="GO62" s="102"/>
      <c r="GP62" s="102"/>
      <c r="GQ62" s="102"/>
      <c r="GR62" s="102"/>
      <c r="GS62" s="102"/>
      <c r="GT62" s="102"/>
      <c r="GU62" s="102"/>
      <c r="GV62" s="102"/>
      <c r="GW62" s="102"/>
      <c r="GX62" s="102"/>
      <c r="GY62" s="102"/>
      <c r="GZ62" s="102"/>
      <c r="HA62" s="102"/>
      <c r="HB62" s="102"/>
      <c r="HC62" s="102"/>
      <c r="HD62" s="102"/>
      <c r="HE62" s="102"/>
      <c r="HF62" s="102"/>
      <c r="HG62" s="102"/>
      <c r="HH62" s="102"/>
      <c r="HI62" s="102"/>
      <c r="HJ62" s="102"/>
      <c r="HK62" s="102"/>
      <c r="HL62" s="102"/>
      <c r="HM62" s="102"/>
      <c r="HN62" s="102"/>
      <c r="HO62" s="102"/>
      <c r="HP62" s="102"/>
      <c r="HQ62" s="102"/>
      <c r="HR62" s="102"/>
      <c r="HS62" s="102"/>
      <c r="HT62" s="102"/>
      <c r="HU62" s="102"/>
      <c r="HV62" s="102"/>
      <c r="HW62" s="102"/>
      <c r="HX62" s="102"/>
      <c r="HY62" s="102"/>
      <c r="HZ62" s="102"/>
      <c r="IA62" s="102"/>
      <c r="IB62" s="102"/>
      <c r="IC62" s="102"/>
      <c r="ID62" s="102"/>
      <c r="IE62" s="102"/>
      <c r="IF62" s="102"/>
      <c r="IG62" s="102"/>
      <c r="IH62" s="102"/>
      <c r="II62" s="102"/>
      <c r="IJ62" s="102"/>
      <c r="IK62" s="102"/>
      <c r="IL62" s="102"/>
      <c r="IM62" s="102"/>
      <c r="IN62" s="102"/>
      <c r="IO62" s="102"/>
      <c r="IP62" s="102"/>
      <c r="IQ62" s="102"/>
      <c r="IR62" s="102"/>
      <c r="IS62" s="102"/>
      <c r="IT62" s="102"/>
      <c r="IU62" s="102"/>
      <c r="IV62" s="102"/>
    </row>
    <row r="63" spans="2:256" ht="16.5" hidden="1" customHeight="1" x14ac:dyDescent="0.25">
      <c r="B63" s="100"/>
      <c r="C63" s="323" t="s">
        <v>57</v>
      </c>
      <c r="D63" s="324"/>
      <c r="E63" s="216">
        <f t="shared" ref="E63:P63" si="6">SUM(E51:E62)/E7</f>
        <v>0</v>
      </c>
      <c r="F63" s="216">
        <f t="shared" si="6"/>
        <v>0</v>
      </c>
      <c r="G63" s="216">
        <f t="shared" si="6"/>
        <v>0</v>
      </c>
      <c r="H63" s="216">
        <f t="shared" si="6"/>
        <v>0</v>
      </c>
      <c r="I63" s="216">
        <f t="shared" si="6"/>
        <v>0</v>
      </c>
      <c r="J63" s="216">
        <f t="shared" si="6"/>
        <v>0</v>
      </c>
      <c r="K63" s="216">
        <f t="shared" si="6"/>
        <v>0</v>
      </c>
      <c r="L63" s="216">
        <f t="shared" si="6"/>
        <v>0</v>
      </c>
      <c r="M63" s="216">
        <f t="shared" si="6"/>
        <v>0</v>
      </c>
      <c r="N63" s="216">
        <f t="shared" si="6"/>
        <v>0</v>
      </c>
      <c r="O63" s="216">
        <f t="shared" si="6"/>
        <v>0</v>
      </c>
      <c r="P63" s="217">
        <f t="shared" si="6"/>
        <v>0</v>
      </c>
      <c r="Q63" s="102"/>
      <c r="R63" s="103"/>
      <c r="S63" s="103"/>
      <c r="T63" s="103"/>
      <c r="U63" s="103"/>
      <c r="V63" s="102"/>
      <c r="W63" s="102"/>
      <c r="X63" s="102"/>
      <c r="Y63" s="102"/>
      <c r="Z63" s="102"/>
      <c r="AA63" s="102"/>
      <c r="AB63" s="102"/>
      <c r="AC63" s="102"/>
      <c r="AD63" s="102"/>
      <c r="AE63" s="102"/>
      <c r="AF63" s="102"/>
      <c r="AG63" s="102"/>
      <c r="AH63" s="102"/>
      <c r="AI63" s="102"/>
      <c r="AJ63" s="102"/>
      <c r="AK63" s="102"/>
      <c r="AL63" s="102"/>
      <c r="AM63" s="102"/>
      <c r="AN63" s="102"/>
      <c r="AO63" s="102"/>
      <c r="AP63" s="102"/>
      <c r="AQ63" s="102"/>
      <c r="AR63" s="102"/>
      <c r="AS63" s="102"/>
      <c r="AT63" s="102"/>
      <c r="AU63" s="102"/>
      <c r="AV63" s="102"/>
      <c r="AW63" s="102"/>
      <c r="AX63" s="102"/>
      <c r="AY63" s="102"/>
      <c r="AZ63" s="102"/>
      <c r="BA63" s="102"/>
      <c r="BB63" s="102"/>
      <c r="BC63" s="102"/>
      <c r="BD63" s="102"/>
      <c r="BE63" s="102"/>
      <c r="BF63" s="102"/>
      <c r="BG63" s="102"/>
      <c r="BH63" s="102"/>
      <c r="BI63" s="102"/>
      <c r="BJ63" s="102"/>
      <c r="BK63" s="102"/>
      <c r="BL63" s="102"/>
      <c r="BM63" s="102"/>
      <c r="BN63" s="102"/>
      <c r="BO63" s="102"/>
      <c r="BP63" s="102"/>
      <c r="BQ63" s="102"/>
      <c r="BR63" s="102"/>
      <c r="BS63" s="102"/>
      <c r="BT63" s="102"/>
      <c r="BU63" s="102"/>
      <c r="BV63" s="102"/>
      <c r="BW63" s="102"/>
      <c r="BX63" s="102"/>
      <c r="BY63" s="102"/>
      <c r="BZ63" s="102"/>
      <c r="CA63" s="102"/>
      <c r="CB63" s="102"/>
      <c r="CC63" s="102"/>
      <c r="CD63" s="102"/>
      <c r="CE63" s="102"/>
      <c r="CF63" s="102"/>
      <c r="CG63" s="102"/>
      <c r="CH63" s="102"/>
      <c r="CI63" s="102"/>
      <c r="CJ63" s="102"/>
      <c r="CK63" s="102"/>
      <c r="CL63" s="102"/>
      <c r="CM63" s="102"/>
      <c r="CN63" s="102"/>
      <c r="CO63" s="102"/>
      <c r="CP63" s="102"/>
      <c r="CQ63" s="102"/>
      <c r="CR63" s="102"/>
      <c r="CS63" s="102"/>
      <c r="CT63" s="102"/>
      <c r="CU63" s="102"/>
      <c r="CV63" s="102"/>
      <c r="CW63" s="102"/>
      <c r="CX63" s="102"/>
      <c r="CY63" s="102"/>
      <c r="CZ63" s="102"/>
      <c r="DA63" s="102"/>
      <c r="DB63" s="102"/>
      <c r="DC63" s="102"/>
      <c r="DD63" s="102"/>
      <c r="DE63" s="102"/>
      <c r="DF63" s="102"/>
      <c r="DG63" s="102"/>
      <c r="DH63" s="102"/>
      <c r="DI63" s="102"/>
      <c r="DJ63" s="102"/>
      <c r="DK63" s="102"/>
      <c r="DL63" s="102"/>
      <c r="DM63" s="102"/>
      <c r="DN63" s="102"/>
      <c r="DO63" s="102"/>
      <c r="DP63" s="102"/>
      <c r="DQ63" s="102"/>
      <c r="DR63" s="102"/>
      <c r="DS63" s="102"/>
      <c r="DT63" s="102"/>
      <c r="DU63" s="102"/>
      <c r="DV63" s="102"/>
      <c r="DW63" s="102"/>
      <c r="DX63" s="102"/>
      <c r="DY63" s="102"/>
      <c r="DZ63" s="102"/>
      <c r="EA63" s="102"/>
      <c r="EB63" s="102"/>
      <c r="EC63" s="102"/>
      <c r="ED63" s="102"/>
      <c r="EE63" s="102"/>
      <c r="EF63" s="102"/>
      <c r="EG63" s="102"/>
      <c r="EH63" s="102"/>
      <c r="EI63" s="102"/>
      <c r="EJ63" s="102"/>
      <c r="EK63" s="102"/>
      <c r="EL63" s="102"/>
      <c r="EM63" s="102"/>
      <c r="EN63" s="102"/>
      <c r="EO63" s="102"/>
      <c r="EP63" s="102"/>
      <c r="EQ63" s="102"/>
      <c r="ER63" s="102"/>
      <c r="ES63" s="102"/>
      <c r="ET63" s="102"/>
      <c r="EU63" s="102"/>
      <c r="EV63" s="102"/>
      <c r="EW63" s="102"/>
      <c r="EX63" s="102"/>
      <c r="EY63" s="102"/>
      <c r="EZ63" s="102"/>
      <c r="FA63" s="102"/>
      <c r="FB63" s="102"/>
      <c r="FC63" s="102"/>
      <c r="FD63" s="102"/>
      <c r="FE63" s="102"/>
      <c r="FF63" s="102"/>
      <c r="FG63" s="102"/>
      <c r="FH63" s="102"/>
      <c r="FI63" s="102"/>
      <c r="FJ63" s="102"/>
      <c r="FK63" s="102"/>
      <c r="FL63" s="102"/>
      <c r="FM63" s="102"/>
      <c r="FN63" s="102"/>
      <c r="FO63" s="102"/>
      <c r="FP63" s="102"/>
      <c r="FQ63" s="102"/>
      <c r="FR63" s="102"/>
      <c r="FS63" s="102"/>
      <c r="FT63" s="102"/>
      <c r="FU63" s="102"/>
      <c r="FV63" s="102"/>
      <c r="FW63" s="102"/>
      <c r="FX63" s="102"/>
      <c r="FY63" s="102"/>
      <c r="FZ63" s="102"/>
      <c r="GA63" s="102"/>
      <c r="GB63" s="102"/>
      <c r="GC63" s="102"/>
      <c r="GD63" s="102"/>
      <c r="GE63" s="102"/>
      <c r="GF63" s="102"/>
      <c r="GG63" s="102"/>
      <c r="GH63" s="102"/>
      <c r="GI63" s="102"/>
      <c r="GJ63" s="102"/>
      <c r="GK63" s="102"/>
      <c r="GL63" s="102"/>
      <c r="GM63" s="102"/>
      <c r="GN63" s="102"/>
      <c r="GO63" s="102"/>
      <c r="GP63" s="102"/>
      <c r="GQ63" s="102"/>
      <c r="GR63" s="102"/>
      <c r="GS63" s="102"/>
      <c r="GT63" s="102"/>
      <c r="GU63" s="102"/>
      <c r="GV63" s="102"/>
      <c r="GW63" s="102"/>
      <c r="GX63" s="102"/>
      <c r="GY63" s="102"/>
      <c r="GZ63" s="102"/>
      <c r="HA63" s="102"/>
      <c r="HB63" s="102"/>
      <c r="HC63" s="102"/>
      <c r="HD63" s="102"/>
      <c r="HE63" s="102"/>
      <c r="HF63" s="102"/>
      <c r="HG63" s="102"/>
      <c r="HH63" s="102"/>
      <c r="HI63" s="102"/>
      <c r="HJ63" s="102"/>
      <c r="HK63" s="102"/>
      <c r="HL63" s="102"/>
      <c r="HM63" s="102"/>
      <c r="HN63" s="102"/>
      <c r="HO63" s="102"/>
      <c r="HP63" s="102"/>
      <c r="HQ63" s="102"/>
      <c r="HR63" s="102"/>
      <c r="HS63" s="102"/>
      <c r="HT63" s="102"/>
      <c r="HU63" s="102"/>
      <c r="HV63" s="102"/>
      <c r="HW63" s="102"/>
      <c r="HX63" s="102"/>
      <c r="HY63" s="102"/>
      <c r="HZ63" s="102"/>
      <c r="IA63" s="102"/>
      <c r="IB63" s="102"/>
      <c r="IC63" s="102"/>
      <c r="ID63" s="102"/>
      <c r="IE63" s="102"/>
      <c r="IF63" s="102"/>
      <c r="IG63" s="102"/>
      <c r="IH63" s="102"/>
      <c r="II63" s="102"/>
      <c r="IJ63" s="102"/>
      <c r="IK63" s="102"/>
      <c r="IL63" s="102"/>
      <c r="IM63" s="102"/>
      <c r="IN63" s="102"/>
      <c r="IO63" s="102"/>
      <c r="IP63" s="102"/>
      <c r="IQ63" s="102"/>
      <c r="IR63" s="102"/>
      <c r="IS63" s="102"/>
      <c r="IT63" s="102"/>
      <c r="IU63" s="102"/>
      <c r="IV63" s="102"/>
    </row>
    <row r="64" spans="2:256" ht="16.5" hidden="1" customHeight="1" x14ac:dyDescent="0.25">
      <c r="B64" s="100"/>
      <c r="C64" s="323"/>
      <c r="D64" s="324"/>
      <c r="E64" s="216"/>
      <c r="F64" s="227"/>
      <c r="G64" s="227"/>
      <c r="H64" s="216"/>
      <c r="I64" s="216"/>
      <c r="J64" s="216"/>
      <c r="K64" s="216"/>
      <c r="L64" s="216"/>
      <c r="M64" s="216"/>
      <c r="N64" s="216"/>
      <c r="O64" s="216"/>
      <c r="P64" s="217"/>
      <c r="Q64" s="102"/>
      <c r="R64" s="103"/>
      <c r="S64" s="103"/>
      <c r="T64" s="103"/>
      <c r="U64" s="103"/>
      <c r="V64" s="102"/>
      <c r="W64" s="102"/>
      <c r="X64" s="102"/>
      <c r="Y64" s="102"/>
      <c r="Z64" s="102"/>
      <c r="AA64" s="102"/>
      <c r="AB64" s="102"/>
      <c r="AC64" s="102"/>
      <c r="AD64" s="102"/>
      <c r="AE64" s="102"/>
      <c r="AF64" s="102"/>
      <c r="AG64" s="102"/>
      <c r="AH64" s="102"/>
      <c r="AI64" s="102"/>
      <c r="AJ64" s="102"/>
      <c r="AK64" s="102"/>
      <c r="AL64" s="102"/>
      <c r="AM64" s="102"/>
      <c r="AN64" s="102"/>
      <c r="AO64" s="102"/>
      <c r="AP64" s="102"/>
      <c r="AQ64" s="102"/>
      <c r="AR64" s="102"/>
      <c r="AS64" s="102"/>
      <c r="AT64" s="102"/>
      <c r="AU64" s="102"/>
      <c r="AV64" s="102"/>
      <c r="AW64" s="102"/>
      <c r="AX64" s="102"/>
      <c r="AY64" s="102"/>
      <c r="AZ64" s="102"/>
      <c r="BA64" s="102"/>
      <c r="BB64" s="102"/>
      <c r="BC64" s="102"/>
      <c r="BD64" s="102"/>
      <c r="BE64" s="102"/>
      <c r="BF64" s="102"/>
      <c r="BG64" s="102"/>
      <c r="BH64" s="102"/>
      <c r="BI64" s="102"/>
      <c r="BJ64" s="102"/>
      <c r="BK64" s="102"/>
      <c r="BL64" s="102"/>
      <c r="BM64" s="102"/>
      <c r="BN64" s="102"/>
      <c r="BO64" s="102"/>
      <c r="BP64" s="102"/>
      <c r="BQ64" s="102"/>
      <c r="BR64" s="102"/>
      <c r="BS64" s="102"/>
      <c r="BT64" s="102"/>
      <c r="BU64" s="102"/>
      <c r="BV64" s="102"/>
      <c r="BW64" s="102"/>
      <c r="BX64" s="102"/>
      <c r="BY64" s="102"/>
      <c r="BZ64" s="102"/>
      <c r="CA64" s="102"/>
      <c r="CB64" s="102"/>
      <c r="CC64" s="102"/>
      <c r="CD64" s="102"/>
      <c r="CE64" s="102"/>
      <c r="CF64" s="102"/>
      <c r="CG64" s="102"/>
      <c r="CH64" s="102"/>
      <c r="CI64" s="102"/>
      <c r="CJ64" s="102"/>
      <c r="CK64" s="102"/>
      <c r="CL64" s="102"/>
      <c r="CM64" s="102"/>
      <c r="CN64" s="102"/>
      <c r="CO64" s="102"/>
      <c r="CP64" s="102"/>
      <c r="CQ64" s="102"/>
      <c r="CR64" s="102"/>
      <c r="CS64" s="102"/>
      <c r="CT64" s="102"/>
      <c r="CU64" s="102"/>
      <c r="CV64" s="102"/>
      <c r="CW64" s="102"/>
      <c r="CX64" s="102"/>
      <c r="CY64" s="102"/>
      <c r="CZ64" s="102"/>
      <c r="DA64" s="102"/>
      <c r="DB64" s="102"/>
      <c r="DC64" s="102"/>
      <c r="DD64" s="102"/>
      <c r="DE64" s="102"/>
      <c r="DF64" s="102"/>
      <c r="DG64" s="102"/>
      <c r="DH64" s="102"/>
      <c r="DI64" s="102"/>
      <c r="DJ64" s="102"/>
      <c r="DK64" s="102"/>
      <c r="DL64" s="102"/>
      <c r="DM64" s="102"/>
      <c r="DN64" s="102"/>
      <c r="DO64" s="102"/>
      <c r="DP64" s="102"/>
      <c r="DQ64" s="102"/>
      <c r="DR64" s="102"/>
      <c r="DS64" s="102"/>
      <c r="DT64" s="102"/>
      <c r="DU64" s="102"/>
      <c r="DV64" s="102"/>
      <c r="DW64" s="102"/>
      <c r="DX64" s="102"/>
      <c r="DY64" s="102"/>
      <c r="DZ64" s="102"/>
      <c r="EA64" s="102"/>
      <c r="EB64" s="102"/>
      <c r="EC64" s="102"/>
      <c r="ED64" s="102"/>
      <c r="EE64" s="102"/>
      <c r="EF64" s="102"/>
      <c r="EG64" s="102"/>
      <c r="EH64" s="102"/>
      <c r="EI64" s="102"/>
      <c r="EJ64" s="102"/>
      <c r="EK64" s="102"/>
      <c r="EL64" s="102"/>
      <c r="EM64" s="102"/>
      <c r="EN64" s="102"/>
      <c r="EO64" s="102"/>
      <c r="EP64" s="102"/>
      <c r="EQ64" s="102"/>
      <c r="ER64" s="102"/>
      <c r="ES64" s="102"/>
      <c r="ET64" s="102"/>
      <c r="EU64" s="102"/>
      <c r="EV64" s="102"/>
      <c r="EW64" s="102"/>
      <c r="EX64" s="102"/>
      <c r="EY64" s="102"/>
      <c r="EZ64" s="102"/>
      <c r="FA64" s="102"/>
      <c r="FB64" s="102"/>
      <c r="FC64" s="102"/>
      <c r="FD64" s="102"/>
      <c r="FE64" s="102"/>
      <c r="FF64" s="102"/>
      <c r="FG64" s="102"/>
      <c r="FH64" s="102"/>
      <c r="FI64" s="102"/>
      <c r="FJ64" s="102"/>
      <c r="FK64" s="102"/>
      <c r="FL64" s="102"/>
      <c r="FM64" s="102"/>
      <c r="FN64" s="102"/>
      <c r="FO64" s="102"/>
      <c r="FP64" s="102"/>
      <c r="FQ64" s="102"/>
      <c r="FR64" s="102"/>
      <c r="FS64" s="102"/>
      <c r="FT64" s="102"/>
      <c r="FU64" s="102"/>
      <c r="FV64" s="102"/>
      <c r="FW64" s="102"/>
      <c r="FX64" s="102"/>
      <c r="FY64" s="102"/>
      <c r="FZ64" s="102"/>
      <c r="GA64" s="102"/>
      <c r="GB64" s="102"/>
      <c r="GC64" s="102"/>
      <c r="GD64" s="102"/>
      <c r="GE64" s="102"/>
      <c r="GF64" s="102"/>
      <c r="GG64" s="102"/>
      <c r="GH64" s="102"/>
      <c r="GI64" s="102"/>
      <c r="GJ64" s="102"/>
      <c r="GK64" s="102"/>
      <c r="GL64" s="102"/>
      <c r="GM64" s="102"/>
      <c r="GN64" s="102"/>
      <c r="GO64" s="102"/>
      <c r="GP64" s="102"/>
      <c r="GQ64" s="102"/>
      <c r="GR64" s="102"/>
      <c r="GS64" s="102"/>
      <c r="GT64" s="102"/>
      <c r="GU64" s="102"/>
      <c r="GV64" s="102"/>
      <c r="GW64" s="102"/>
      <c r="GX64" s="102"/>
      <c r="GY64" s="102"/>
      <c r="GZ64" s="102"/>
      <c r="HA64" s="102"/>
      <c r="HB64" s="102"/>
      <c r="HC64" s="102"/>
      <c r="HD64" s="102"/>
      <c r="HE64" s="102"/>
      <c r="HF64" s="102"/>
      <c r="HG64" s="102"/>
      <c r="HH64" s="102"/>
      <c r="HI64" s="102"/>
      <c r="HJ64" s="102"/>
      <c r="HK64" s="102"/>
      <c r="HL64" s="102"/>
      <c r="HM64" s="102"/>
      <c r="HN64" s="102"/>
      <c r="HO64" s="102"/>
      <c r="HP64" s="102"/>
      <c r="HQ64" s="102"/>
      <c r="HR64" s="102"/>
      <c r="HS64" s="102"/>
      <c r="HT64" s="102"/>
      <c r="HU64" s="102"/>
      <c r="HV64" s="102"/>
      <c r="HW64" s="102"/>
      <c r="HX64" s="102"/>
      <c r="HY64" s="102"/>
      <c r="HZ64" s="102"/>
      <c r="IA64" s="102"/>
      <c r="IB64" s="102"/>
      <c r="IC64" s="102"/>
      <c r="ID64" s="102"/>
      <c r="IE64" s="102"/>
      <c r="IF64" s="102"/>
      <c r="IG64" s="102"/>
      <c r="IH64" s="102"/>
      <c r="II64" s="102"/>
      <c r="IJ64" s="102"/>
      <c r="IK64" s="102"/>
      <c r="IL64" s="102"/>
      <c r="IM64" s="102"/>
      <c r="IN64" s="102"/>
      <c r="IO64" s="102"/>
      <c r="IP64" s="102"/>
      <c r="IQ64" s="102"/>
      <c r="IR64" s="102"/>
      <c r="IS64" s="102"/>
      <c r="IT64" s="102"/>
      <c r="IU64" s="102"/>
      <c r="IV64" s="102"/>
    </row>
    <row r="65" spans="2:256" ht="16.5" customHeight="1" x14ac:dyDescent="0.25">
      <c r="B65" s="106" t="s">
        <v>58</v>
      </c>
      <c r="C65" s="323" t="s">
        <v>36</v>
      </c>
      <c r="D65" s="324"/>
      <c r="E65" s="216" t="str">
        <f>IFERROR((E40+(E63/E14))*E47,"0")</f>
        <v>0</v>
      </c>
      <c r="F65" s="216" t="str">
        <f t="shared" ref="F65:P65" si="7">IFERROR((F40+(F63/F14))*F47,"0")</f>
        <v>0</v>
      </c>
      <c r="G65" s="216" t="str">
        <f t="shared" si="7"/>
        <v>0</v>
      </c>
      <c r="H65" s="216" t="str">
        <f t="shared" si="7"/>
        <v>0</v>
      </c>
      <c r="I65" s="216" t="str">
        <f t="shared" si="7"/>
        <v>0</v>
      </c>
      <c r="J65" s="216" t="str">
        <f t="shared" si="7"/>
        <v>0</v>
      </c>
      <c r="K65" s="216" t="str">
        <f t="shared" si="7"/>
        <v>0</v>
      </c>
      <c r="L65" s="216" t="str">
        <f t="shared" si="7"/>
        <v>0</v>
      </c>
      <c r="M65" s="216" t="str">
        <f t="shared" si="7"/>
        <v>0</v>
      </c>
      <c r="N65" s="216" t="str">
        <f t="shared" si="7"/>
        <v>0</v>
      </c>
      <c r="O65" s="216" t="str">
        <f t="shared" si="7"/>
        <v>0</v>
      </c>
      <c r="P65" s="217" t="str">
        <f t="shared" si="7"/>
        <v>0</v>
      </c>
      <c r="Q65" s="102"/>
      <c r="R65" s="103"/>
      <c r="S65" s="103"/>
      <c r="T65" s="103"/>
      <c r="U65" s="103"/>
      <c r="V65" s="102"/>
      <c r="W65" s="102"/>
      <c r="X65" s="102"/>
      <c r="Y65" s="102"/>
      <c r="Z65" s="102"/>
      <c r="AA65" s="102"/>
      <c r="AB65" s="102"/>
      <c r="AC65" s="102"/>
      <c r="AD65" s="102"/>
      <c r="AE65" s="102"/>
      <c r="AF65" s="102"/>
      <c r="AG65" s="102"/>
      <c r="AH65" s="102"/>
      <c r="AI65" s="102"/>
      <c r="AJ65" s="102"/>
      <c r="AK65" s="102"/>
      <c r="AL65" s="102"/>
      <c r="AM65" s="102"/>
      <c r="AN65" s="102"/>
      <c r="AO65" s="102"/>
      <c r="AP65" s="102"/>
      <c r="AQ65" s="102"/>
      <c r="AR65" s="102"/>
      <c r="AS65" s="102"/>
      <c r="AT65" s="102"/>
      <c r="AU65" s="102"/>
      <c r="AV65" s="102"/>
      <c r="AW65" s="102"/>
      <c r="AX65" s="102"/>
      <c r="AY65" s="102"/>
      <c r="AZ65" s="102"/>
      <c r="BA65" s="102"/>
      <c r="BB65" s="102"/>
      <c r="BC65" s="102"/>
      <c r="BD65" s="102"/>
      <c r="BE65" s="102"/>
      <c r="BF65" s="102"/>
      <c r="BG65" s="102"/>
      <c r="BH65" s="102"/>
      <c r="BI65" s="102"/>
      <c r="BJ65" s="102"/>
      <c r="BK65" s="102"/>
      <c r="BL65" s="102"/>
      <c r="BM65" s="102"/>
      <c r="BN65" s="102"/>
      <c r="BO65" s="102"/>
      <c r="BP65" s="102"/>
      <c r="BQ65" s="102"/>
      <c r="BR65" s="102"/>
      <c r="BS65" s="102"/>
      <c r="BT65" s="102"/>
      <c r="BU65" s="102"/>
      <c r="BV65" s="102"/>
      <c r="BW65" s="102"/>
      <c r="BX65" s="102"/>
      <c r="BY65" s="102"/>
      <c r="BZ65" s="102"/>
      <c r="CA65" s="102"/>
      <c r="CB65" s="102"/>
      <c r="CC65" s="102"/>
      <c r="CD65" s="102"/>
      <c r="CE65" s="102"/>
      <c r="CF65" s="102"/>
      <c r="CG65" s="102"/>
      <c r="CH65" s="102"/>
      <c r="CI65" s="102"/>
      <c r="CJ65" s="102"/>
      <c r="CK65" s="102"/>
      <c r="CL65" s="102"/>
      <c r="CM65" s="102"/>
      <c r="CN65" s="102"/>
      <c r="CO65" s="102"/>
      <c r="CP65" s="102"/>
      <c r="CQ65" s="102"/>
      <c r="CR65" s="102"/>
      <c r="CS65" s="102"/>
      <c r="CT65" s="102"/>
      <c r="CU65" s="102"/>
      <c r="CV65" s="102"/>
      <c r="CW65" s="102"/>
      <c r="CX65" s="102"/>
      <c r="CY65" s="102"/>
      <c r="CZ65" s="102"/>
      <c r="DA65" s="102"/>
      <c r="DB65" s="102"/>
      <c r="DC65" s="102"/>
      <c r="DD65" s="102"/>
      <c r="DE65" s="102"/>
      <c r="DF65" s="102"/>
      <c r="DG65" s="102"/>
      <c r="DH65" s="102"/>
      <c r="DI65" s="102"/>
      <c r="DJ65" s="102"/>
      <c r="DK65" s="102"/>
      <c r="DL65" s="102"/>
      <c r="DM65" s="102"/>
      <c r="DN65" s="102"/>
      <c r="DO65" s="102"/>
      <c r="DP65" s="102"/>
      <c r="DQ65" s="102"/>
      <c r="DR65" s="102"/>
      <c r="DS65" s="102"/>
      <c r="DT65" s="102"/>
      <c r="DU65" s="102"/>
      <c r="DV65" s="102"/>
      <c r="DW65" s="102"/>
      <c r="DX65" s="102"/>
      <c r="DY65" s="102"/>
      <c r="DZ65" s="102"/>
      <c r="EA65" s="102"/>
      <c r="EB65" s="102"/>
      <c r="EC65" s="102"/>
      <c r="ED65" s="102"/>
      <c r="EE65" s="102"/>
      <c r="EF65" s="102"/>
      <c r="EG65" s="102"/>
      <c r="EH65" s="102"/>
      <c r="EI65" s="102"/>
      <c r="EJ65" s="102"/>
      <c r="EK65" s="102"/>
      <c r="EL65" s="102"/>
      <c r="EM65" s="102"/>
      <c r="EN65" s="102"/>
      <c r="EO65" s="102"/>
      <c r="EP65" s="102"/>
      <c r="EQ65" s="102"/>
      <c r="ER65" s="102"/>
      <c r="ES65" s="102"/>
      <c r="ET65" s="102"/>
      <c r="EU65" s="102"/>
      <c r="EV65" s="102"/>
      <c r="EW65" s="102"/>
      <c r="EX65" s="102"/>
      <c r="EY65" s="102"/>
      <c r="EZ65" s="102"/>
      <c r="FA65" s="102"/>
      <c r="FB65" s="102"/>
      <c r="FC65" s="102"/>
      <c r="FD65" s="102"/>
      <c r="FE65" s="102"/>
      <c r="FF65" s="102"/>
      <c r="FG65" s="102"/>
      <c r="FH65" s="102"/>
      <c r="FI65" s="102"/>
      <c r="FJ65" s="102"/>
      <c r="FK65" s="102"/>
      <c r="FL65" s="102"/>
      <c r="FM65" s="102"/>
      <c r="FN65" s="102"/>
      <c r="FO65" s="102"/>
      <c r="FP65" s="102"/>
      <c r="FQ65" s="102"/>
      <c r="FR65" s="102"/>
      <c r="FS65" s="102"/>
      <c r="FT65" s="102"/>
      <c r="FU65" s="102"/>
      <c r="FV65" s="102"/>
      <c r="FW65" s="102"/>
      <c r="FX65" s="102"/>
      <c r="FY65" s="102"/>
      <c r="FZ65" s="102"/>
      <c r="GA65" s="102"/>
      <c r="GB65" s="102"/>
      <c r="GC65" s="102"/>
      <c r="GD65" s="102"/>
      <c r="GE65" s="102"/>
      <c r="GF65" s="102"/>
      <c r="GG65" s="102"/>
      <c r="GH65" s="102"/>
      <c r="GI65" s="102"/>
      <c r="GJ65" s="102"/>
      <c r="GK65" s="102"/>
      <c r="GL65" s="102"/>
      <c r="GM65" s="102"/>
      <c r="GN65" s="102"/>
      <c r="GO65" s="102"/>
      <c r="GP65" s="102"/>
      <c r="GQ65" s="102"/>
      <c r="GR65" s="102"/>
      <c r="GS65" s="102"/>
      <c r="GT65" s="102"/>
      <c r="GU65" s="102"/>
      <c r="GV65" s="102"/>
      <c r="GW65" s="102"/>
      <c r="GX65" s="102"/>
      <c r="GY65" s="102"/>
      <c r="GZ65" s="102"/>
      <c r="HA65" s="102"/>
      <c r="HB65" s="102"/>
      <c r="HC65" s="102"/>
      <c r="HD65" s="102"/>
      <c r="HE65" s="102"/>
      <c r="HF65" s="102"/>
      <c r="HG65" s="102"/>
      <c r="HH65" s="102"/>
      <c r="HI65" s="102"/>
      <c r="HJ65" s="102"/>
      <c r="HK65" s="102"/>
      <c r="HL65" s="102"/>
      <c r="HM65" s="102"/>
      <c r="HN65" s="102"/>
      <c r="HO65" s="102"/>
      <c r="HP65" s="102"/>
      <c r="HQ65" s="102"/>
      <c r="HR65" s="102"/>
      <c r="HS65" s="102"/>
      <c r="HT65" s="102"/>
      <c r="HU65" s="102"/>
      <c r="HV65" s="102"/>
      <c r="HW65" s="102"/>
      <c r="HX65" s="102"/>
      <c r="HY65" s="102"/>
      <c r="HZ65" s="102"/>
      <c r="IA65" s="102"/>
      <c r="IB65" s="102"/>
      <c r="IC65" s="102"/>
      <c r="ID65" s="102"/>
      <c r="IE65" s="102"/>
      <c r="IF65" s="102"/>
      <c r="IG65" s="102"/>
      <c r="IH65" s="102"/>
      <c r="II65" s="102"/>
      <c r="IJ65" s="102"/>
      <c r="IK65" s="102"/>
      <c r="IL65" s="102"/>
      <c r="IM65" s="102"/>
      <c r="IN65" s="102"/>
      <c r="IO65" s="102"/>
      <c r="IP65" s="102"/>
      <c r="IQ65" s="102"/>
      <c r="IR65" s="102"/>
      <c r="IS65" s="102"/>
      <c r="IT65" s="102"/>
      <c r="IU65" s="102"/>
      <c r="IV65" s="102"/>
    </row>
    <row r="66" spans="2:256" ht="16.5" customHeight="1" x14ac:dyDescent="0.25">
      <c r="B66" s="107" t="s">
        <v>59</v>
      </c>
      <c r="C66" s="323" t="s">
        <v>60</v>
      </c>
      <c r="D66" s="324"/>
      <c r="E66" s="213">
        <f t="shared" ref="E66:P66" si="8">E65*E14</f>
        <v>0</v>
      </c>
      <c r="F66" s="213">
        <f t="shared" si="8"/>
        <v>0</v>
      </c>
      <c r="G66" s="213">
        <f t="shared" si="8"/>
        <v>0</v>
      </c>
      <c r="H66" s="213">
        <f t="shared" si="8"/>
        <v>0</v>
      </c>
      <c r="I66" s="213">
        <f t="shared" si="8"/>
        <v>0</v>
      </c>
      <c r="J66" s="213">
        <f t="shared" si="8"/>
        <v>0</v>
      </c>
      <c r="K66" s="213">
        <f t="shared" si="8"/>
        <v>0</v>
      </c>
      <c r="L66" s="213">
        <f t="shared" si="8"/>
        <v>0</v>
      </c>
      <c r="M66" s="213">
        <f t="shared" si="8"/>
        <v>0</v>
      </c>
      <c r="N66" s="213">
        <f t="shared" si="8"/>
        <v>0</v>
      </c>
      <c r="O66" s="213">
        <f t="shared" si="8"/>
        <v>0</v>
      </c>
      <c r="P66" s="214">
        <f t="shared" si="8"/>
        <v>0</v>
      </c>
      <c r="Q66" s="102"/>
      <c r="R66" s="103"/>
      <c r="S66" s="103"/>
      <c r="T66" s="103"/>
      <c r="U66" s="103"/>
      <c r="V66" s="102"/>
      <c r="W66" s="102"/>
      <c r="X66" s="102"/>
      <c r="Y66" s="102"/>
      <c r="Z66" s="102"/>
      <c r="AA66" s="102"/>
      <c r="AB66" s="102"/>
      <c r="AC66" s="102"/>
      <c r="AD66" s="102"/>
      <c r="AE66" s="102"/>
      <c r="AF66" s="102"/>
      <c r="AG66" s="102"/>
      <c r="AH66" s="102"/>
      <c r="AI66" s="102"/>
      <c r="AJ66" s="102"/>
      <c r="AK66" s="102"/>
      <c r="AL66" s="102"/>
      <c r="AM66" s="102"/>
      <c r="AN66" s="102"/>
      <c r="AO66" s="102"/>
      <c r="AP66" s="102"/>
      <c r="AQ66" s="102"/>
      <c r="AR66" s="102"/>
      <c r="AS66" s="102"/>
      <c r="AT66" s="102"/>
      <c r="AU66" s="102"/>
      <c r="AV66" s="102"/>
      <c r="AW66" s="102"/>
      <c r="AX66" s="102"/>
      <c r="AY66" s="102"/>
      <c r="AZ66" s="102"/>
      <c r="BA66" s="102"/>
      <c r="BB66" s="102"/>
      <c r="BC66" s="102"/>
      <c r="BD66" s="102"/>
      <c r="BE66" s="102"/>
      <c r="BF66" s="102"/>
      <c r="BG66" s="102"/>
      <c r="BH66" s="102"/>
      <c r="BI66" s="102"/>
      <c r="BJ66" s="102"/>
      <c r="BK66" s="102"/>
      <c r="BL66" s="102"/>
      <c r="BM66" s="102"/>
      <c r="BN66" s="102"/>
      <c r="BO66" s="102"/>
      <c r="BP66" s="102"/>
      <c r="BQ66" s="102"/>
      <c r="BR66" s="102"/>
      <c r="BS66" s="102"/>
      <c r="BT66" s="102"/>
      <c r="BU66" s="102"/>
      <c r="BV66" s="102"/>
      <c r="BW66" s="102"/>
      <c r="BX66" s="102"/>
      <c r="BY66" s="102"/>
      <c r="BZ66" s="102"/>
      <c r="CA66" s="102"/>
      <c r="CB66" s="102"/>
      <c r="CC66" s="102"/>
      <c r="CD66" s="102"/>
      <c r="CE66" s="102"/>
      <c r="CF66" s="102"/>
      <c r="CG66" s="102"/>
      <c r="CH66" s="102"/>
      <c r="CI66" s="102"/>
      <c r="CJ66" s="102"/>
      <c r="CK66" s="102"/>
      <c r="CL66" s="102"/>
      <c r="CM66" s="102"/>
      <c r="CN66" s="102"/>
      <c r="CO66" s="102"/>
      <c r="CP66" s="102"/>
      <c r="CQ66" s="102"/>
      <c r="CR66" s="102"/>
      <c r="CS66" s="102"/>
      <c r="CT66" s="102"/>
      <c r="CU66" s="102"/>
      <c r="CV66" s="102"/>
      <c r="CW66" s="102"/>
      <c r="CX66" s="102"/>
      <c r="CY66" s="102"/>
      <c r="CZ66" s="102"/>
      <c r="DA66" s="102"/>
      <c r="DB66" s="102"/>
      <c r="DC66" s="102"/>
      <c r="DD66" s="102"/>
      <c r="DE66" s="102"/>
      <c r="DF66" s="102"/>
      <c r="DG66" s="102"/>
      <c r="DH66" s="102"/>
      <c r="DI66" s="102"/>
      <c r="DJ66" s="102"/>
      <c r="DK66" s="102"/>
      <c r="DL66" s="102"/>
      <c r="DM66" s="102"/>
      <c r="DN66" s="102"/>
      <c r="DO66" s="102"/>
      <c r="DP66" s="102"/>
      <c r="DQ66" s="102"/>
      <c r="DR66" s="102"/>
      <c r="DS66" s="102"/>
      <c r="DT66" s="102"/>
      <c r="DU66" s="102"/>
      <c r="DV66" s="102"/>
      <c r="DW66" s="102"/>
      <c r="DX66" s="102"/>
      <c r="DY66" s="102"/>
      <c r="DZ66" s="102"/>
      <c r="EA66" s="102"/>
      <c r="EB66" s="102"/>
      <c r="EC66" s="102"/>
      <c r="ED66" s="102"/>
      <c r="EE66" s="102"/>
      <c r="EF66" s="102"/>
      <c r="EG66" s="102"/>
      <c r="EH66" s="102"/>
      <c r="EI66" s="102"/>
      <c r="EJ66" s="102"/>
      <c r="EK66" s="102"/>
      <c r="EL66" s="102"/>
      <c r="EM66" s="102"/>
      <c r="EN66" s="102"/>
      <c r="EO66" s="102"/>
      <c r="EP66" s="102"/>
      <c r="EQ66" s="102"/>
      <c r="ER66" s="102"/>
      <c r="ES66" s="102"/>
      <c r="ET66" s="102"/>
      <c r="EU66" s="102"/>
      <c r="EV66" s="102"/>
      <c r="EW66" s="102"/>
      <c r="EX66" s="102"/>
      <c r="EY66" s="102"/>
      <c r="EZ66" s="102"/>
      <c r="FA66" s="102"/>
      <c r="FB66" s="102"/>
      <c r="FC66" s="102"/>
      <c r="FD66" s="102"/>
      <c r="FE66" s="102"/>
      <c r="FF66" s="102"/>
      <c r="FG66" s="102"/>
      <c r="FH66" s="102"/>
      <c r="FI66" s="102"/>
      <c r="FJ66" s="102"/>
      <c r="FK66" s="102"/>
      <c r="FL66" s="102"/>
      <c r="FM66" s="102"/>
      <c r="FN66" s="102"/>
      <c r="FO66" s="102"/>
      <c r="FP66" s="102"/>
      <c r="FQ66" s="102"/>
      <c r="FR66" s="102"/>
      <c r="FS66" s="102"/>
      <c r="FT66" s="102"/>
      <c r="FU66" s="102"/>
      <c r="FV66" s="102"/>
      <c r="FW66" s="102"/>
      <c r="FX66" s="102"/>
      <c r="FY66" s="102"/>
      <c r="FZ66" s="102"/>
      <c r="GA66" s="102"/>
      <c r="GB66" s="102"/>
      <c r="GC66" s="102"/>
      <c r="GD66" s="102"/>
      <c r="GE66" s="102"/>
      <c r="GF66" s="102"/>
      <c r="GG66" s="102"/>
      <c r="GH66" s="102"/>
      <c r="GI66" s="102"/>
      <c r="GJ66" s="102"/>
      <c r="GK66" s="102"/>
      <c r="GL66" s="102"/>
      <c r="GM66" s="102"/>
      <c r="GN66" s="102"/>
      <c r="GO66" s="102"/>
      <c r="GP66" s="102"/>
      <c r="GQ66" s="102"/>
      <c r="GR66" s="102"/>
      <c r="GS66" s="102"/>
      <c r="GT66" s="102"/>
      <c r="GU66" s="102"/>
      <c r="GV66" s="102"/>
      <c r="GW66" s="102"/>
      <c r="GX66" s="102"/>
      <c r="GY66" s="102"/>
      <c r="GZ66" s="102"/>
      <c r="HA66" s="102"/>
      <c r="HB66" s="102"/>
      <c r="HC66" s="102"/>
      <c r="HD66" s="102"/>
      <c r="HE66" s="102"/>
      <c r="HF66" s="102"/>
      <c r="HG66" s="102"/>
      <c r="HH66" s="102"/>
      <c r="HI66" s="102"/>
      <c r="HJ66" s="102"/>
      <c r="HK66" s="102"/>
      <c r="HL66" s="102"/>
      <c r="HM66" s="102"/>
      <c r="HN66" s="102"/>
      <c r="HO66" s="102"/>
      <c r="HP66" s="102"/>
      <c r="HQ66" s="102"/>
      <c r="HR66" s="102"/>
      <c r="HS66" s="102"/>
      <c r="HT66" s="102"/>
      <c r="HU66" s="102"/>
      <c r="HV66" s="102"/>
      <c r="HW66" s="102"/>
      <c r="HX66" s="102"/>
      <c r="HY66" s="102"/>
      <c r="HZ66" s="102"/>
      <c r="IA66" s="102"/>
      <c r="IB66" s="102"/>
      <c r="IC66" s="102"/>
      <c r="ID66" s="102"/>
      <c r="IE66" s="102"/>
      <c r="IF66" s="102"/>
      <c r="IG66" s="102"/>
      <c r="IH66" s="102"/>
      <c r="II66" s="102"/>
      <c r="IJ66" s="102"/>
      <c r="IK66" s="102"/>
      <c r="IL66" s="102"/>
      <c r="IM66" s="102"/>
      <c r="IN66" s="102"/>
      <c r="IO66" s="102"/>
      <c r="IP66" s="102"/>
      <c r="IQ66" s="102"/>
      <c r="IR66" s="102"/>
      <c r="IS66" s="102"/>
      <c r="IT66" s="102"/>
      <c r="IU66" s="102"/>
      <c r="IV66" s="102"/>
    </row>
    <row r="67" spans="2:256" ht="16.5" customHeight="1" x14ac:dyDescent="0.25">
      <c r="B67" s="107"/>
      <c r="C67" s="336"/>
      <c r="D67" s="337"/>
      <c r="E67" s="213"/>
      <c r="F67" s="213"/>
      <c r="G67" s="213"/>
      <c r="H67" s="213"/>
      <c r="I67" s="213"/>
      <c r="J67" s="213"/>
      <c r="K67" s="213"/>
      <c r="L67" s="213"/>
      <c r="M67" s="213"/>
      <c r="N67" s="213"/>
      <c r="O67" s="213"/>
      <c r="P67" s="214"/>
      <c r="Q67" s="102"/>
      <c r="R67" s="103"/>
      <c r="S67" s="103"/>
      <c r="T67" s="103"/>
      <c r="U67" s="103"/>
      <c r="V67" s="102"/>
      <c r="W67" s="102"/>
      <c r="X67" s="102"/>
      <c r="Y67" s="102"/>
      <c r="Z67" s="102"/>
      <c r="AA67" s="102"/>
      <c r="AB67" s="102"/>
      <c r="AC67" s="102"/>
      <c r="AD67" s="102"/>
      <c r="AE67" s="102"/>
      <c r="AF67" s="102"/>
      <c r="AG67" s="102"/>
      <c r="AH67" s="102"/>
      <c r="AI67" s="102"/>
      <c r="AJ67" s="102"/>
      <c r="AK67" s="102"/>
      <c r="AL67" s="102"/>
      <c r="AM67" s="102"/>
      <c r="AN67" s="102"/>
      <c r="AO67" s="102"/>
      <c r="AP67" s="102"/>
      <c r="AQ67" s="102"/>
      <c r="AR67" s="102"/>
      <c r="AS67" s="102"/>
      <c r="AT67" s="102"/>
      <c r="AU67" s="102"/>
      <c r="AV67" s="102"/>
      <c r="AW67" s="102"/>
      <c r="AX67" s="102"/>
      <c r="AY67" s="102"/>
      <c r="AZ67" s="102"/>
      <c r="BA67" s="102"/>
      <c r="BB67" s="102"/>
      <c r="BC67" s="102"/>
      <c r="BD67" s="102"/>
      <c r="BE67" s="102"/>
      <c r="BF67" s="102"/>
      <c r="BG67" s="102"/>
      <c r="BH67" s="102"/>
      <c r="BI67" s="102"/>
      <c r="BJ67" s="102"/>
      <c r="BK67" s="102"/>
      <c r="BL67" s="102"/>
      <c r="BM67" s="102"/>
      <c r="BN67" s="102"/>
      <c r="BO67" s="102"/>
      <c r="BP67" s="102"/>
      <c r="BQ67" s="102"/>
      <c r="BR67" s="102"/>
      <c r="BS67" s="102"/>
      <c r="BT67" s="102"/>
      <c r="BU67" s="102"/>
      <c r="BV67" s="102"/>
      <c r="BW67" s="102"/>
      <c r="BX67" s="102"/>
      <c r="BY67" s="102"/>
      <c r="BZ67" s="102"/>
      <c r="CA67" s="102"/>
      <c r="CB67" s="102"/>
      <c r="CC67" s="102"/>
      <c r="CD67" s="102"/>
      <c r="CE67" s="102"/>
      <c r="CF67" s="102"/>
      <c r="CG67" s="102"/>
      <c r="CH67" s="102"/>
      <c r="CI67" s="102"/>
      <c r="CJ67" s="102"/>
      <c r="CK67" s="102"/>
      <c r="CL67" s="102"/>
      <c r="CM67" s="102"/>
      <c r="CN67" s="102"/>
      <c r="CO67" s="102"/>
      <c r="CP67" s="102"/>
      <c r="CQ67" s="102"/>
      <c r="CR67" s="102"/>
      <c r="CS67" s="102"/>
      <c r="CT67" s="102"/>
      <c r="CU67" s="102"/>
      <c r="CV67" s="102"/>
      <c r="CW67" s="102"/>
      <c r="CX67" s="102"/>
      <c r="CY67" s="102"/>
      <c r="CZ67" s="102"/>
      <c r="DA67" s="102"/>
      <c r="DB67" s="102"/>
      <c r="DC67" s="102"/>
      <c r="DD67" s="102"/>
      <c r="DE67" s="102"/>
      <c r="DF67" s="102"/>
      <c r="DG67" s="102"/>
      <c r="DH67" s="102"/>
      <c r="DI67" s="102"/>
      <c r="DJ67" s="102"/>
      <c r="DK67" s="102"/>
      <c r="DL67" s="102"/>
      <c r="DM67" s="102"/>
      <c r="DN67" s="102"/>
      <c r="DO67" s="102"/>
      <c r="DP67" s="102"/>
      <c r="DQ67" s="102"/>
      <c r="DR67" s="102"/>
      <c r="DS67" s="102"/>
      <c r="DT67" s="102"/>
      <c r="DU67" s="102"/>
      <c r="DV67" s="102"/>
      <c r="DW67" s="102"/>
      <c r="DX67" s="102"/>
      <c r="DY67" s="102"/>
      <c r="DZ67" s="102"/>
      <c r="EA67" s="102"/>
      <c r="EB67" s="102"/>
      <c r="EC67" s="102"/>
      <c r="ED67" s="102"/>
      <c r="EE67" s="102"/>
      <c r="EF67" s="102"/>
      <c r="EG67" s="102"/>
      <c r="EH67" s="102"/>
      <c r="EI67" s="102"/>
      <c r="EJ67" s="102"/>
      <c r="EK67" s="102"/>
      <c r="EL67" s="102"/>
      <c r="EM67" s="102"/>
      <c r="EN67" s="102"/>
      <c r="EO67" s="102"/>
      <c r="EP67" s="102"/>
      <c r="EQ67" s="102"/>
      <c r="ER67" s="102"/>
      <c r="ES67" s="102"/>
      <c r="ET67" s="102"/>
      <c r="EU67" s="102"/>
      <c r="EV67" s="102"/>
      <c r="EW67" s="102"/>
      <c r="EX67" s="102"/>
      <c r="EY67" s="102"/>
      <c r="EZ67" s="102"/>
      <c r="FA67" s="102"/>
      <c r="FB67" s="102"/>
      <c r="FC67" s="102"/>
      <c r="FD67" s="102"/>
      <c r="FE67" s="102"/>
      <c r="FF67" s="102"/>
      <c r="FG67" s="102"/>
      <c r="FH67" s="102"/>
      <c r="FI67" s="102"/>
      <c r="FJ67" s="102"/>
      <c r="FK67" s="102"/>
      <c r="FL67" s="102"/>
      <c r="FM67" s="102"/>
      <c r="FN67" s="102"/>
      <c r="FO67" s="102"/>
      <c r="FP67" s="102"/>
      <c r="FQ67" s="102"/>
      <c r="FR67" s="102"/>
      <c r="FS67" s="102"/>
      <c r="FT67" s="102"/>
      <c r="FU67" s="102"/>
      <c r="FV67" s="102"/>
      <c r="FW67" s="102"/>
      <c r="FX67" s="102"/>
      <c r="FY67" s="102"/>
      <c r="FZ67" s="102"/>
      <c r="GA67" s="102"/>
      <c r="GB67" s="102"/>
      <c r="GC67" s="102"/>
      <c r="GD67" s="102"/>
      <c r="GE67" s="102"/>
      <c r="GF67" s="102"/>
      <c r="GG67" s="102"/>
      <c r="GH67" s="102"/>
      <c r="GI67" s="102"/>
      <c r="GJ67" s="102"/>
      <c r="GK67" s="102"/>
      <c r="GL67" s="102"/>
      <c r="GM67" s="102"/>
      <c r="GN67" s="102"/>
      <c r="GO67" s="102"/>
      <c r="GP67" s="102"/>
      <c r="GQ67" s="102"/>
      <c r="GR67" s="102"/>
      <c r="GS67" s="102"/>
      <c r="GT67" s="102"/>
      <c r="GU67" s="102"/>
      <c r="GV67" s="102"/>
      <c r="GW67" s="102"/>
      <c r="GX67" s="102"/>
      <c r="GY67" s="102"/>
      <c r="GZ67" s="102"/>
      <c r="HA67" s="102"/>
      <c r="HB67" s="102"/>
      <c r="HC67" s="102"/>
      <c r="HD67" s="102"/>
      <c r="HE67" s="102"/>
      <c r="HF67" s="102"/>
      <c r="HG67" s="102"/>
      <c r="HH67" s="102"/>
      <c r="HI67" s="102"/>
      <c r="HJ67" s="102"/>
      <c r="HK67" s="102"/>
      <c r="HL67" s="102"/>
      <c r="HM67" s="102"/>
      <c r="HN67" s="102"/>
      <c r="HO67" s="102"/>
      <c r="HP67" s="102"/>
      <c r="HQ67" s="102"/>
      <c r="HR67" s="102"/>
      <c r="HS67" s="102"/>
      <c r="HT67" s="102"/>
      <c r="HU67" s="102"/>
      <c r="HV67" s="102"/>
      <c r="HW67" s="102"/>
      <c r="HX67" s="102"/>
      <c r="HY67" s="102"/>
      <c r="HZ67" s="102"/>
      <c r="IA67" s="102"/>
      <c r="IB67" s="102"/>
      <c r="IC67" s="102"/>
      <c r="ID67" s="102"/>
      <c r="IE67" s="102"/>
      <c r="IF67" s="102"/>
      <c r="IG67" s="102"/>
      <c r="IH67" s="102"/>
      <c r="II67" s="102"/>
      <c r="IJ67" s="102"/>
      <c r="IK67" s="102"/>
      <c r="IL67" s="102"/>
      <c r="IM67" s="102"/>
      <c r="IN67" s="102"/>
      <c r="IO67" s="102"/>
      <c r="IP67" s="102"/>
      <c r="IQ67" s="102"/>
      <c r="IR67" s="102"/>
      <c r="IS67" s="102"/>
      <c r="IT67" s="102"/>
      <c r="IU67" s="102"/>
      <c r="IV67" s="102"/>
    </row>
    <row r="68" spans="2:256" ht="16.5" customHeight="1" x14ac:dyDescent="0.25">
      <c r="B68" s="106" t="s">
        <v>61</v>
      </c>
      <c r="C68" s="323" t="s">
        <v>36</v>
      </c>
      <c r="D68" s="324"/>
      <c r="E68" s="216" t="str">
        <f>IFERROR(E69/E14,"0")</f>
        <v>0</v>
      </c>
      <c r="F68" s="216" t="str">
        <f t="shared" ref="F68:P68" si="9">IFERROR(F69/F14,"0")</f>
        <v>0</v>
      </c>
      <c r="G68" s="216" t="str">
        <f t="shared" si="9"/>
        <v>0</v>
      </c>
      <c r="H68" s="216" t="str">
        <f t="shared" si="9"/>
        <v>0</v>
      </c>
      <c r="I68" s="216" t="str">
        <f t="shared" si="9"/>
        <v>0</v>
      </c>
      <c r="J68" s="216" t="str">
        <f t="shared" si="9"/>
        <v>0</v>
      </c>
      <c r="K68" s="216" t="str">
        <f t="shared" si="9"/>
        <v>0</v>
      </c>
      <c r="L68" s="216" t="str">
        <f t="shared" si="9"/>
        <v>0</v>
      </c>
      <c r="M68" s="216" t="str">
        <f t="shared" si="9"/>
        <v>0</v>
      </c>
      <c r="N68" s="216" t="str">
        <f t="shared" si="9"/>
        <v>0</v>
      </c>
      <c r="O68" s="216" t="str">
        <f t="shared" si="9"/>
        <v>0</v>
      </c>
      <c r="P68" s="217" t="str">
        <f t="shared" si="9"/>
        <v>0</v>
      </c>
      <c r="Q68" s="102"/>
      <c r="R68" s="103"/>
      <c r="S68" s="103"/>
      <c r="T68" s="103"/>
      <c r="U68" s="103"/>
      <c r="V68" s="102"/>
      <c r="W68" s="102"/>
      <c r="X68" s="102"/>
      <c r="Y68" s="102"/>
      <c r="Z68" s="102"/>
      <c r="AA68" s="102"/>
      <c r="AB68" s="102"/>
      <c r="AC68" s="102"/>
      <c r="AD68" s="102"/>
      <c r="AE68" s="102"/>
      <c r="AF68" s="102"/>
      <c r="AG68" s="102"/>
      <c r="AH68" s="102"/>
      <c r="AI68" s="102"/>
      <c r="AJ68" s="102"/>
      <c r="AK68" s="102"/>
      <c r="AL68" s="102"/>
      <c r="AM68" s="102"/>
      <c r="AN68" s="102"/>
      <c r="AO68" s="102"/>
      <c r="AP68" s="102"/>
      <c r="AQ68" s="102"/>
      <c r="AR68" s="102"/>
      <c r="AS68" s="102"/>
      <c r="AT68" s="102"/>
      <c r="AU68" s="102"/>
      <c r="AV68" s="102"/>
      <c r="AW68" s="102"/>
      <c r="AX68" s="102"/>
      <c r="AY68" s="102"/>
      <c r="AZ68" s="102"/>
      <c r="BA68" s="102"/>
      <c r="BB68" s="102"/>
      <c r="BC68" s="102"/>
      <c r="BD68" s="102"/>
      <c r="BE68" s="102"/>
      <c r="BF68" s="102"/>
      <c r="BG68" s="102"/>
      <c r="BH68" s="102"/>
      <c r="BI68" s="102"/>
      <c r="BJ68" s="102"/>
      <c r="BK68" s="102"/>
      <c r="BL68" s="102"/>
      <c r="BM68" s="102"/>
      <c r="BN68" s="102"/>
      <c r="BO68" s="102"/>
      <c r="BP68" s="102"/>
      <c r="BQ68" s="102"/>
      <c r="BR68" s="102"/>
      <c r="BS68" s="102"/>
      <c r="BT68" s="102"/>
      <c r="BU68" s="102"/>
      <c r="BV68" s="102"/>
      <c r="BW68" s="102"/>
      <c r="BX68" s="102"/>
      <c r="BY68" s="102"/>
      <c r="BZ68" s="102"/>
      <c r="CA68" s="102"/>
      <c r="CB68" s="102"/>
      <c r="CC68" s="102"/>
      <c r="CD68" s="102"/>
      <c r="CE68" s="102"/>
      <c r="CF68" s="102"/>
      <c r="CG68" s="102"/>
      <c r="CH68" s="102"/>
      <c r="CI68" s="102"/>
      <c r="CJ68" s="102"/>
      <c r="CK68" s="102"/>
      <c r="CL68" s="102"/>
      <c r="CM68" s="102"/>
      <c r="CN68" s="102"/>
      <c r="CO68" s="102"/>
      <c r="CP68" s="102"/>
      <c r="CQ68" s="102"/>
      <c r="CR68" s="102"/>
      <c r="CS68" s="102"/>
      <c r="CT68" s="102"/>
      <c r="CU68" s="102"/>
      <c r="CV68" s="102"/>
      <c r="CW68" s="102"/>
      <c r="CX68" s="102"/>
      <c r="CY68" s="102"/>
      <c r="CZ68" s="102"/>
      <c r="DA68" s="102"/>
      <c r="DB68" s="102"/>
      <c r="DC68" s="102"/>
      <c r="DD68" s="102"/>
      <c r="DE68" s="102"/>
      <c r="DF68" s="102"/>
      <c r="DG68" s="102"/>
      <c r="DH68" s="102"/>
      <c r="DI68" s="102"/>
      <c r="DJ68" s="102"/>
      <c r="DK68" s="102"/>
      <c r="DL68" s="102"/>
      <c r="DM68" s="102"/>
      <c r="DN68" s="102"/>
      <c r="DO68" s="102"/>
      <c r="DP68" s="102"/>
      <c r="DQ68" s="102"/>
      <c r="DR68" s="102"/>
      <c r="DS68" s="102"/>
      <c r="DT68" s="102"/>
      <c r="DU68" s="102"/>
      <c r="DV68" s="102"/>
      <c r="DW68" s="102"/>
      <c r="DX68" s="102"/>
      <c r="DY68" s="102"/>
      <c r="DZ68" s="102"/>
      <c r="EA68" s="102"/>
      <c r="EB68" s="102"/>
      <c r="EC68" s="102"/>
      <c r="ED68" s="102"/>
      <c r="EE68" s="102"/>
      <c r="EF68" s="102"/>
      <c r="EG68" s="102"/>
      <c r="EH68" s="102"/>
      <c r="EI68" s="102"/>
      <c r="EJ68" s="102"/>
      <c r="EK68" s="102"/>
      <c r="EL68" s="102"/>
      <c r="EM68" s="102"/>
      <c r="EN68" s="102"/>
      <c r="EO68" s="102"/>
      <c r="EP68" s="102"/>
      <c r="EQ68" s="102"/>
      <c r="ER68" s="102"/>
      <c r="ES68" s="102"/>
      <c r="ET68" s="102"/>
      <c r="EU68" s="102"/>
      <c r="EV68" s="102"/>
      <c r="EW68" s="102"/>
      <c r="EX68" s="102"/>
      <c r="EY68" s="102"/>
      <c r="EZ68" s="102"/>
      <c r="FA68" s="102"/>
      <c r="FB68" s="102"/>
      <c r="FC68" s="102"/>
      <c r="FD68" s="102"/>
      <c r="FE68" s="102"/>
      <c r="FF68" s="102"/>
      <c r="FG68" s="102"/>
      <c r="FH68" s="102"/>
      <c r="FI68" s="102"/>
      <c r="FJ68" s="102"/>
      <c r="FK68" s="102"/>
      <c r="FL68" s="102"/>
      <c r="FM68" s="102"/>
      <c r="FN68" s="102"/>
      <c r="FO68" s="102"/>
      <c r="FP68" s="102"/>
      <c r="FQ68" s="102"/>
      <c r="FR68" s="102"/>
      <c r="FS68" s="102"/>
      <c r="FT68" s="102"/>
      <c r="FU68" s="102"/>
      <c r="FV68" s="102"/>
      <c r="FW68" s="102"/>
      <c r="FX68" s="102"/>
      <c r="FY68" s="102"/>
      <c r="FZ68" s="102"/>
      <c r="GA68" s="102"/>
      <c r="GB68" s="102"/>
      <c r="GC68" s="102"/>
      <c r="GD68" s="102"/>
      <c r="GE68" s="102"/>
      <c r="GF68" s="102"/>
      <c r="GG68" s="102"/>
      <c r="GH68" s="102"/>
      <c r="GI68" s="102"/>
      <c r="GJ68" s="102"/>
      <c r="GK68" s="102"/>
      <c r="GL68" s="102"/>
      <c r="GM68" s="102"/>
      <c r="GN68" s="102"/>
      <c r="GO68" s="102"/>
      <c r="GP68" s="102"/>
      <c r="GQ68" s="102"/>
      <c r="GR68" s="102"/>
      <c r="GS68" s="102"/>
      <c r="GT68" s="102"/>
      <c r="GU68" s="102"/>
      <c r="GV68" s="102"/>
      <c r="GW68" s="102"/>
      <c r="GX68" s="102"/>
      <c r="GY68" s="102"/>
      <c r="GZ68" s="102"/>
      <c r="HA68" s="102"/>
      <c r="HB68" s="102"/>
      <c r="HC68" s="102"/>
      <c r="HD68" s="102"/>
      <c r="HE68" s="102"/>
      <c r="HF68" s="102"/>
      <c r="HG68" s="102"/>
      <c r="HH68" s="102"/>
      <c r="HI68" s="102"/>
      <c r="HJ68" s="102"/>
      <c r="HK68" s="102"/>
      <c r="HL68" s="102"/>
      <c r="HM68" s="102"/>
      <c r="HN68" s="102"/>
      <c r="HO68" s="102"/>
      <c r="HP68" s="102"/>
      <c r="HQ68" s="102"/>
      <c r="HR68" s="102"/>
      <c r="HS68" s="102"/>
      <c r="HT68" s="102"/>
      <c r="HU68" s="102"/>
      <c r="HV68" s="102"/>
      <c r="HW68" s="102"/>
      <c r="HX68" s="102"/>
      <c r="HY68" s="102"/>
      <c r="HZ68" s="102"/>
      <c r="IA68" s="102"/>
      <c r="IB68" s="102"/>
      <c r="IC68" s="102"/>
      <c r="ID68" s="102"/>
      <c r="IE68" s="102"/>
      <c r="IF68" s="102"/>
      <c r="IG68" s="102"/>
      <c r="IH68" s="102"/>
      <c r="II68" s="102"/>
      <c r="IJ68" s="102"/>
      <c r="IK68" s="102"/>
      <c r="IL68" s="102"/>
      <c r="IM68" s="102"/>
      <c r="IN68" s="102"/>
      <c r="IO68" s="102"/>
      <c r="IP68" s="102"/>
      <c r="IQ68" s="102"/>
      <c r="IR68" s="102"/>
      <c r="IS68" s="102"/>
      <c r="IT68" s="102"/>
      <c r="IU68" s="102"/>
      <c r="IV68" s="102"/>
    </row>
    <row r="69" spans="2:256" ht="16.5" customHeight="1" x14ac:dyDescent="0.25">
      <c r="B69" s="107" t="s">
        <v>59</v>
      </c>
      <c r="C69" s="323" t="s">
        <v>60</v>
      </c>
      <c r="D69" s="324"/>
      <c r="E69" s="216">
        <f t="shared" ref="E69:P69" si="10">E66-E33</f>
        <v>0</v>
      </c>
      <c r="F69" s="216">
        <f t="shared" si="10"/>
        <v>0</v>
      </c>
      <c r="G69" s="216">
        <f t="shared" si="10"/>
        <v>0</v>
      </c>
      <c r="H69" s="216">
        <f t="shared" si="10"/>
        <v>0</v>
      </c>
      <c r="I69" s="216">
        <f t="shared" si="10"/>
        <v>0</v>
      </c>
      <c r="J69" s="216">
        <f t="shared" si="10"/>
        <v>0</v>
      </c>
      <c r="K69" s="216">
        <f t="shared" si="10"/>
        <v>0</v>
      </c>
      <c r="L69" s="216">
        <f t="shared" si="10"/>
        <v>0</v>
      </c>
      <c r="M69" s="216">
        <f t="shared" si="10"/>
        <v>0</v>
      </c>
      <c r="N69" s="216">
        <f t="shared" si="10"/>
        <v>0</v>
      </c>
      <c r="O69" s="216">
        <f t="shared" si="10"/>
        <v>0</v>
      </c>
      <c r="P69" s="217">
        <f t="shared" si="10"/>
        <v>0</v>
      </c>
      <c r="Q69" s="102"/>
      <c r="R69" s="103"/>
      <c r="S69" s="103"/>
      <c r="T69" s="103"/>
      <c r="U69" s="103"/>
      <c r="V69" s="102"/>
      <c r="W69" s="102"/>
      <c r="X69" s="102"/>
      <c r="Y69" s="102"/>
      <c r="Z69" s="102"/>
      <c r="AA69" s="102"/>
      <c r="AB69" s="102"/>
      <c r="AC69" s="102"/>
      <c r="AD69" s="102"/>
      <c r="AE69" s="102"/>
      <c r="AF69" s="102"/>
      <c r="AG69" s="102"/>
      <c r="AH69" s="102"/>
      <c r="AI69" s="102"/>
      <c r="AJ69" s="102"/>
      <c r="AK69" s="102"/>
      <c r="AL69" s="102"/>
      <c r="AM69" s="102"/>
      <c r="AN69" s="102"/>
      <c r="AO69" s="102"/>
      <c r="AP69" s="102"/>
      <c r="AQ69" s="102"/>
      <c r="AR69" s="102"/>
      <c r="AS69" s="102"/>
      <c r="AT69" s="102"/>
      <c r="AU69" s="102"/>
      <c r="AV69" s="102"/>
      <c r="AW69" s="102"/>
      <c r="AX69" s="102"/>
      <c r="AY69" s="102"/>
      <c r="AZ69" s="102"/>
      <c r="BA69" s="102"/>
      <c r="BB69" s="102"/>
      <c r="BC69" s="102"/>
      <c r="BD69" s="102"/>
      <c r="BE69" s="102"/>
      <c r="BF69" s="102"/>
      <c r="BG69" s="102"/>
      <c r="BH69" s="102"/>
      <c r="BI69" s="102"/>
      <c r="BJ69" s="102"/>
      <c r="BK69" s="102"/>
      <c r="BL69" s="102"/>
      <c r="BM69" s="102"/>
      <c r="BN69" s="102"/>
      <c r="BO69" s="102"/>
      <c r="BP69" s="102"/>
      <c r="BQ69" s="102"/>
      <c r="BR69" s="102"/>
      <c r="BS69" s="102"/>
      <c r="BT69" s="102"/>
      <c r="BU69" s="102"/>
      <c r="BV69" s="102"/>
      <c r="BW69" s="102"/>
      <c r="BX69" s="102"/>
      <c r="BY69" s="102"/>
      <c r="BZ69" s="102"/>
      <c r="CA69" s="102"/>
      <c r="CB69" s="102"/>
      <c r="CC69" s="102"/>
      <c r="CD69" s="102"/>
      <c r="CE69" s="102"/>
      <c r="CF69" s="102"/>
      <c r="CG69" s="102"/>
      <c r="CH69" s="102"/>
      <c r="CI69" s="102"/>
      <c r="CJ69" s="102"/>
      <c r="CK69" s="102"/>
      <c r="CL69" s="102"/>
      <c r="CM69" s="102"/>
      <c r="CN69" s="102"/>
      <c r="CO69" s="102"/>
      <c r="CP69" s="102"/>
      <c r="CQ69" s="102"/>
      <c r="CR69" s="102"/>
      <c r="CS69" s="102"/>
      <c r="CT69" s="102"/>
      <c r="CU69" s="102"/>
      <c r="CV69" s="102"/>
      <c r="CW69" s="102"/>
      <c r="CX69" s="102"/>
      <c r="CY69" s="102"/>
      <c r="CZ69" s="102"/>
      <c r="DA69" s="102"/>
      <c r="DB69" s="102"/>
      <c r="DC69" s="102"/>
      <c r="DD69" s="102"/>
      <c r="DE69" s="102"/>
      <c r="DF69" s="102"/>
      <c r="DG69" s="102"/>
      <c r="DH69" s="102"/>
      <c r="DI69" s="102"/>
      <c r="DJ69" s="102"/>
      <c r="DK69" s="102"/>
      <c r="DL69" s="102"/>
      <c r="DM69" s="102"/>
      <c r="DN69" s="102"/>
      <c r="DO69" s="102"/>
      <c r="DP69" s="102"/>
      <c r="DQ69" s="102"/>
      <c r="DR69" s="102"/>
      <c r="DS69" s="102"/>
      <c r="DT69" s="102"/>
      <c r="DU69" s="102"/>
      <c r="DV69" s="102"/>
      <c r="DW69" s="102"/>
      <c r="DX69" s="102"/>
      <c r="DY69" s="102"/>
      <c r="DZ69" s="102"/>
      <c r="EA69" s="102"/>
      <c r="EB69" s="102"/>
      <c r="EC69" s="102"/>
      <c r="ED69" s="102"/>
      <c r="EE69" s="102"/>
      <c r="EF69" s="102"/>
      <c r="EG69" s="102"/>
      <c r="EH69" s="102"/>
      <c r="EI69" s="102"/>
      <c r="EJ69" s="102"/>
      <c r="EK69" s="102"/>
      <c r="EL69" s="102"/>
      <c r="EM69" s="102"/>
      <c r="EN69" s="102"/>
      <c r="EO69" s="102"/>
      <c r="EP69" s="102"/>
      <c r="EQ69" s="102"/>
      <c r="ER69" s="102"/>
      <c r="ES69" s="102"/>
      <c r="ET69" s="102"/>
      <c r="EU69" s="102"/>
      <c r="EV69" s="102"/>
      <c r="EW69" s="102"/>
      <c r="EX69" s="102"/>
      <c r="EY69" s="102"/>
      <c r="EZ69" s="102"/>
      <c r="FA69" s="102"/>
      <c r="FB69" s="102"/>
      <c r="FC69" s="102"/>
      <c r="FD69" s="102"/>
      <c r="FE69" s="102"/>
      <c r="FF69" s="102"/>
      <c r="FG69" s="102"/>
      <c r="FH69" s="102"/>
      <c r="FI69" s="102"/>
      <c r="FJ69" s="102"/>
      <c r="FK69" s="102"/>
      <c r="FL69" s="102"/>
      <c r="FM69" s="102"/>
      <c r="FN69" s="102"/>
      <c r="FO69" s="102"/>
      <c r="FP69" s="102"/>
      <c r="FQ69" s="102"/>
      <c r="FR69" s="102"/>
      <c r="FS69" s="102"/>
      <c r="FT69" s="102"/>
      <c r="FU69" s="102"/>
      <c r="FV69" s="102"/>
      <c r="FW69" s="102"/>
      <c r="FX69" s="102"/>
      <c r="FY69" s="102"/>
      <c r="FZ69" s="102"/>
      <c r="GA69" s="102"/>
      <c r="GB69" s="102"/>
      <c r="GC69" s="102"/>
      <c r="GD69" s="102"/>
      <c r="GE69" s="102"/>
      <c r="GF69" s="102"/>
      <c r="GG69" s="102"/>
      <c r="GH69" s="102"/>
      <c r="GI69" s="102"/>
      <c r="GJ69" s="102"/>
      <c r="GK69" s="102"/>
      <c r="GL69" s="102"/>
      <c r="GM69" s="102"/>
      <c r="GN69" s="102"/>
      <c r="GO69" s="102"/>
      <c r="GP69" s="102"/>
      <c r="GQ69" s="102"/>
      <c r="GR69" s="102"/>
      <c r="GS69" s="102"/>
      <c r="GT69" s="102"/>
      <c r="GU69" s="102"/>
      <c r="GV69" s="102"/>
      <c r="GW69" s="102"/>
      <c r="GX69" s="102"/>
      <c r="GY69" s="102"/>
      <c r="GZ69" s="102"/>
      <c r="HA69" s="102"/>
      <c r="HB69" s="102"/>
      <c r="HC69" s="102"/>
      <c r="HD69" s="102"/>
      <c r="HE69" s="102"/>
      <c r="HF69" s="102"/>
      <c r="HG69" s="102"/>
      <c r="HH69" s="102"/>
      <c r="HI69" s="102"/>
      <c r="HJ69" s="102"/>
      <c r="HK69" s="102"/>
      <c r="HL69" s="102"/>
      <c r="HM69" s="102"/>
      <c r="HN69" s="102"/>
      <c r="HO69" s="102"/>
      <c r="HP69" s="102"/>
      <c r="HQ69" s="102"/>
      <c r="HR69" s="102"/>
      <c r="HS69" s="102"/>
      <c r="HT69" s="102"/>
      <c r="HU69" s="102"/>
      <c r="HV69" s="102"/>
      <c r="HW69" s="102"/>
      <c r="HX69" s="102"/>
      <c r="HY69" s="102"/>
      <c r="HZ69" s="102"/>
      <c r="IA69" s="102"/>
      <c r="IB69" s="102"/>
      <c r="IC69" s="102"/>
      <c r="ID69" s="102"/>
      <c r="IE69" s="102"/>
      <c r="IF69" s="102"/>
      <c r="IG69" s="102"/>
      <c r="IH69" s="102"/>
      <c r="II69" s="102"/>
      <c r="IJ69" s="102"/>
      <c r="IK69" s="102"/>
      <c r="IL69" s="102"/>
      <c r="IM69" s="102"/>
      <c r="IN69" s="102"/>
      <c r="IO69" s="102"/>
      <c r="IP69" s="102"/>
      <c r="IQ69" s="102"/>
      <c r="IR69" s="102"/>
      <c r="IS69" s="102"/>
      <c r="IT69" s="102"/>
      <c r="IU69" s="102"/>
      <c r="IV69" s="102"/>
    </row>
    <row r="70" spans="2:256" ht="16.5" customHeight="1" x14ac:dyDescent="0.25">
      <c r="B70" s="94"/>
      <c r="C70" s="323"/>
      <c r="D70" s="324"/>
      <c r="E70" s="216"/>
      <c r="F70" s="227"/>
      <c r="G70" s="227"/>
      <c r="H70" s="216"/>
      <c r="I70" s="216"/>
      <c r="J70" s="216"/>
      <c r="K70" s="216"/>
      <c r="L70" s="216"/>
      <c r="M70" s="216"/>
      <c r="N70" s="216"/>
      <c r="O70" s="216"/>
      <c r="P70" s="217"/>
      <c r="Q70" s="102"/>
      <c r="R70" s="103"/>
      <c r="S70" s="103"/>
      <c r="T70" s="103"/>
      <c r="U70" s="103"/>
      <c r="V70" s="102"/>
      <c r="W70" s="102"/>
      <c r="X70" s="102"/>
      <c r="Y70" s="102"/>
      <c r="Z70" s="102"/>
      <c r="AA70" s="102"/>
      <c r="AB70" s="102"/>
      <c r="AC70" s="102"/>
      <c r="AD70" s="102"/>
      <c r="AE70" s="102"/>
      <c r="AF70" s="102"/>
      <c r="AG70" s="102"/>
      <c r="AH70" s="102"/>
      <c r="AI70" s="102"/>
      <c r="AJ70" s="102"/>
      <c r="AK70" s="102"/>
      <c r="AL70" s="102"/>
      <c r="AM70" s="102"/>
      <c r="AN70" s="102"/>
      <c r="AO70" s="102"/>
      <c r="AP70" s="102"/>
      <c r="AQ70" s="102"/>
      <c r="AR70" s="102"/>
      <c r="AS70" s="102"/>
      <c r="AT70" s="102"/>
      <c r="AU70" s="102"/>
      <c r="AV70" s="102"/>
      <c r="AW70" s="102"/>
      <c r="AX70" s="102"/>
      <c r="AY70" s="102"/>
      <c r="AZ70" s="102"/>
      <c r="BA70" s="102"/>
      <c r="BB70" s="102"/>
      <c r="BC70" s="102"/>
      <c r="BD70" s="102"/>
      <c r="BE70" s="102"/>
      <c r="BF70" s="102"/>
      <c r="BG70" s="102"/>
      <c r="BH70" s="102"/>
      <c r="BI70" s="102"/>
      <c r="BJ70" s="102"/>
      <c r="BK70" s="102"/>
      <c r="BL70" s="102"/>
      <c r="BM70" s="102"/>
      <c r="BN70" s="102"/>
      <c r="BO70" s="102"/>
      <c r="BP70" s="102"/>
      <c r="BQ70" s="102"/>
      <c r="BR70" s="102"/>
      <c r="BS70" s="102"/>
      <c r="BT70" s="102"/>
      <c r="BU70" s="102"/>
      <c r="BV70" s="102"/>
      <c r="BW70" s="102"/>
      <c r="BX70" s="102"/>
      <c r="BY70" s="102"/>
      <c r="BZ70" s="102"/>
      <c r="CA70" s="102"/>
      <c r="CB70" s="102"/>
      <c r="CC70" s="102"/>
      <c r="CD70" s="102"/>
      <c r="CE70" s="102"/>
      <c r="CF70" s="102"/>
      <c r="CG70" s="102"/>
      <c r="CH70" s="102"/>
      <c r="CI70" s="102"/>
      <c r="CJ70" s="102"/>
      <c r="CK70" s="102"/>
      <c r="CL70" s="102"/>
      <c r="CM70" s="102"/>
      <c r="CN70" s="102"/>
      <c r="CO70" s="102"/>
      <c r="CP70" s="102"/>
      <c r="CQ70" s="102"/>
      <c r="CR70" s="102"/>
      <c r="CS70" s="102"/>
      <c r="CT70" s="102"/>
      <c r="CU70" s="102"/>
      <c r="CV70" s="102"/>
      <c r="CW70" s="102"/>
      <c r="CX70" s="102"/>
      <c r="CY70" s="102"/>
      <c r="CZ70" s="102"/>
      <c r="DA70" s="102"/>
      <c r="DB70" s="102"/>
      <c r="DC70" s="102"/>
      <c r="DD70" s="102"/>
      <c r="DE70" s="102"/>
      <c r="DF70" s="102"/>
      <c r="DG70" s="102"/>
      <c r="DH70" s="102"/>
      <c r="DI70" s="102"/>
      <c r="DJ70" s="102"/>
      <c r="DK70" s="102"/>
      <c r="DL70" s="102"/>
      <c r="DM70" s="102"/>
      <c r="DN70" s="102"/>
      <c r="DO70" s="102"/>
      <c r="DP70" s="102"/>
      <c r="DQ70" s="102"/>
      <c r="DR70" s="102"/>
      <c r="DS70" s="102"/>
      <c r="DT70" s="102"/>
      <c r="DU70" s="102"/>
      <c r="DV70" s="102"/>
      <c r="DW70" s="102"/>
      <c r="DX70" s="102"/>
      <c r="DY70" s="102"/>
      <c r="DZ70" s="102"/>
      <c r="EA70" s="102"/>
      <c r="EB70" s="102"/>
      <c r="EC70" s="102"/>
      <c r="ED70" s="102"/>
      <c r="EE70" s="102"/>
      <c r="EF70" s="102"/>
      <c r="EG70" s="102"/>
      <c r="EH70" s="102"/>
      <c r="EI70" s="102"/>
      <c r="EJ70" s="102"/>
      <c r="EK70" s="102"/>
      <c r="EL70" s="102"/>
      <c r="EM70" s="102"/>
      <c r="EN70" s="102"/>
      <c r="EO70" s="102"/>
      <c r="EP70" s="102"/>
      <c r="EQ70" s="102"/>
      <c r="ER70" s="102"/>
      <c r="ES70" s="102"/>
      <c r="ET70" s="102"/>
      <c r="EU70" s="102"/>
      <c r="EV70" s="102"/>
      <c r="EW70" s="102"/>
      <c r="EX70" s="102"/>
      <c r="EY70" s="102"/>
      <c r="EZ70" s="102"/>
      <c r="FA70" s="102"/>
      <c r="FB70" s="102"/>
      <c r="FC70" s="102"/>
      <c r="FD70" s="102"/>
      <c r="FE70" s="102"/>
      <c r="FF70" s="102"/>
      <c r="FG70" s="102"/>
      <c r="FH70" s="102"/>
      <c r="FI70" s="102"/>
      <c r="FJ70" s="102"/>
      <c r="FK70" s="102"/>
      <c r="FL70" s="102"/>
      <c r="FM70" s="102"/>
      <c r="FN70" s="102"/>
      <c r="FO70" s="102"/>
      <c r="FP70" s="102"/>
      <c r="FQ70" s="102"/>
      <c r="FR70" s="102"/>
      <c r="FS70" s="102"/>
      <c r="FT70" s="102"/>
      <c r="FU70" s="102"/>
      <c r="FV70" s="102"/>
      <c r="FW70" s="102"/>
      <c r="FX70" s="102"/>
      <c r="FY70" s="102"/>
      <c r="FZ70" s="102"/>
      <c r="GA70" s="102"/>
      <c r="GB70" s="102"/>
      <c r="GC70" s="102"/>
      <c r="GD70" s="102"/>
      <c r="GE70" s="102"/>
      <c r="GF70" s="102"/>
      <c r="GG70" s="102"/>
      <c r="GH70" s="102"/>
      <c r="GI70" s="102"/>
      <c r="GJ70" s="102"/>
      <c r="GK70" s="102"/>
      <c r="GL70" s="102"/>
      <c r="GM70" s="102"/>
      <c r="GN70" s="102"/>
      <c r="GO70" s="102"/>
      <c r="GP70" s="102"/>
      <c r="GQ70" s="102"/>
      <c r="GR70" s="102"/>
      <c r="GS70" s="102"/>
      <c r="GT70" s="102"/>
      <c r="GU70" s="102"/>
      <c r="GV70" s="102"/>
      <c r="GW70" s="102"/>
      <c r="GX70" s="102"/>
      <c r="GY70" s="102"/>
      <c r="GZ70" s="102"/>
      <c r="HA70" s="102"/>
      <c r="HB70" s="102"/>
      <c r="HC70" s="102"/>
      <c r="HD70" s="102"/>
      <c r="HE70" s="102"/>
      <c r="HF70" s="102"/>
      <c r="HG70" s="102"/>
      <c r="HH70" s="102"/>
      <c r="HI70" s="102"/>
      <c r="HJ70" s="102"/>
      <c r="HK70" s="102"/>
      <c r="HL70" s="102"/>
      <c r="HM70" s="102"/>
      <c r="HN70" s="102"/>
      <c r="HO70" s="102"/>
      <c r="HP70" s="102"/>
      <c r="HQ70" s="102"/>
      <c r="HR70" s="102"/>
      <c r="HS70" s="102"/>
      <c r="HT70" s="102"/>
      <c r="HU70" s="102"/>
      <c r="HV70" s="102"/>
      <c r="HW70" s="102"/>
      <c r="HX70" s="102"/>
      <c r="HY70" s="102"/>
      <c r="HZ70" s="102"/>
      <c r="IA70" s="102"/>
      <c r="IB70" s="102"/>
      <c r="IC70" s="102"/>
      <c r="ID70" s="102"/>
      <c r="IE70" s="102"/>
      <c r="IF70" s="102"/>
      <c r="IG70" s="102"/>
      <c r="IH70" s="102"/>
      <c r="II70" s="102"/>
      <c r="IJ70" s="102"/>
      <c r="IK70" s="102"/>
      <c r="IL70" s="102"/>
      <c r="IM70" s="102"/>
      <c r="IN70" s="102"/>
      <c r="IO70" s="102"/>
      <c r="IP70" s="102"/>
      <c r="IQ70" s="102"/>
      <c r="IR70" s="102"/>
      <c r="IS70" s="102"/>
      <c r="IT70" s="102"/>
      <c r="IU70" s="102"/>
      <c r="IV70" s="102"/>
    </row>
    <row r="71" spans="2:256" s="109" customFormat="1" ht="16.5" customHeight="1" x14ac:dyDescent="0.25">
      <c r="B71" s="108" t="s">
        <v>62</v>
      </c>
      <c r="C71" s="336"/>
      <c r="D71" s="337"/>
      <c r="E71" s="228"/>
      <c r="F71" s="228"/>
      <c r="G71" s="228"/>
      <c r="H71" s="228"/>
      <c r="I71" s="228"/>
      <c r="J71" s="228"/>
      <c r="K71" s="228"/>
      <c r="L71" s="228"/>
      <c r="M71" s="228"/>
      <c r="N71" s="228"/>
      <c r="O71" s="228"/>
      <c r="P71" s="229"/>
      <c r="R71" s="103"/>
      <c r="S71" s="103"/>
      <c r="T71" s="103"/>
      <c r="U71" s="103"/>
    </row>
    <row r="72" spans="2:256" s="109" customFormat="1" ht="16.5" customHeight="1" x14ac:dyDescent="0.25">
      <c r="B72" s="104" t="s">
        <v>63</v>
      </c>
      <c r="C72" s="323" t="s">
        <v>64</v>
      </c>
      <c r="D72" s="324"/>
      <c r="E72" s="185"/>
      <c r="F72" s="185"/>
      <c r="G72" s="185"/>
      <c r="H72" s="185"/>
      <c r="I72" s="185"/>
      <c r="J72" s="185"/>
      <c r="K72" s="185"/>
      <c r="L72" s="185"/>
      <c r="M72" s="185"/>
      <c r="N72" s="185"/>
      <c r="O72" s="185"/>
      <c r="P72" s="186"/>
      <c r="R72" s="103"/>
      <c r="S72" s="103"/>
      <c r="T72" s="103"/>
      <c r="U72" s="103"/>
    </row>
    <row r="73" spans="2:256" s="109" customFormat="1" ht="16.5" customHeight="1" x14ac:dyDescent="0.25">
      <c r="B73" s="104" t="s">
        <v>65</v>
      </c>
      <c r="C73" s="323" t="s">
        <v>66</v>
      </c>
      <c r="D73" s="324"/>
      <c r="E73" s="187"/>
      <c r="F73" s="187"/>
      <c r="G73" s="187"/>
      <c r="H73" s="187"/>
      <c r="I73" s="187"/>
      <c r="J73" s="187"/>
      <c r="K73" s="187"/>
      <c r="L73" s="187"/>
      <c r="M73" s="187"/>
      <c r="N73" s="187"/>
      <c r="O73" s="187"/>
      <c r="P73" s="188"/>
      <c r="R73" s="103"/>
      <c r="S73" s="103"/>
      <c r="T73" s="103"/>
      <c r="U73" s="103"/>
    </row>
    <row r="74" spans="2:256" s="109" customFormat="1" ht="16.5" customHeight="1" x14ac:dyDescent="0.25">
      <c r="B74" s="104"/>
      <c r="C74" s="336"/>
      <c r="D74" s="337"/>
      <c r="E74" s="230"/>
      <c r="F74" s="230"/>
      <c r="G74" s="230"/>
      <c r="H74" s="230"/>
      <c r="I74" s="230"/>
      <c r="J74" s="230"/>
      <c r="K74" s="230"/>
      <c r="L74" s="230"/>
      <c r="M74" s="230"/>
      <c r="N74" s="230"/>
      <c r="O74" s="230"/>
      <c r="P74" s="231"/>
      <c r="R74" s="103"/>
      <c r="S74" s="103"/>
      <c r="T74" s="103"/>
      <c r="U74" s="103"/>
    </row>
    <row r="75" spans="2:256" ht="16.5" customHeight="1" x14ac:dyDescent="0.25">
      <c r="B75" s="290" t="s">
        <v>67</v>
      </c>
      <c r="C75" s="323"/>
      <c r="D75" s="324"/>
      <c r="E75" s="203"/>
      <c r="F75" s="206"/>
      <c r="G75" s="206"/>
      <c r="H75" s="206"/>
      <c r="I75" s="206"/>
      <c r="J75" s="206"/>
      <c r="K75" s="206"/>
      <c r="L75" s="206"/>
      <c r="M75" s="206"/>
      <c r="N75" s="206"/>
      <c r="O75" s="206"/>
      <c r="P75" s="207"/>
      <c r="Q75" s="102"/>
      <c r="R75" s="103"/>
      <c r="S75" s="103"/>
      <c r="T75" s="103"/>
      <c r="U75" s="103"/>
      <c r="V75" s="102"/>
      <c r="W75" s="102"/>
      <c r="X75" s="102"/>
      <c r="Y75" s="102"/>
      <c r="Z75" s="102"/>
      <c r="AA75" s="102"/>
      <c r="AB75" s="102"/>
      <c r="AC75" s="102"/>
      <c r="AD75" s="102"/>
      <c r="AE75" s="102"/>
      <c r="AF75" s="102"/>
      <c r="AG75" s="102"/>
      <c r="AH75" s="102"/>
      <c r="AI75" s="102"/>
      <c r="AJ75" s="102"/>
      <c r="AK75" s="102"/>
      <c r="AL75" s="102"/>
      <c r="AM75" s="102"/>
      <c r="AN75" s="102"/>
      <c r="AO75" s="102"/>
      <c r="AP75" s="102"/>
      <c r="AQ75" s="102"/>
      <c r="AR75" s="102"/>
      <c r="AS75" s="102"/>
      <c r="AT75" s="102"/>
      <c r="AU75" s="102"/>
      <c r="AV75" s="102"/>
      <c r="AW75" s="102"/>
      <c r="AX75" s="102"/>
      <c r="AY75" s="102"/>
      <c r="AZ75" s="102"/>
      <c r="BA75" s="102"/>
      <c r="BB75" s="102"/>
      <c r="BC75" s="102"/>
      <c r="BD75" s="102"/>
      <c r="BE75" s="102"/>
      <c r="BF75" s="102"/>
      <c r="BG75" s="102"/>
      <c r="BH75" s="102"/>
      <c r="BI75" s="102"/>
      <c r="BJ75" s="102"/>
      <c r="BK75" s="102"/>
      <c r="BL75" s="102"/>
      <c r="BM75" s="102"/>
      <c r="BN75" s="102"/>
      <c r="BO75" s="102"/>
      <c r="BP75" s="102"/>
      <c r="BQ75" s="102"/>
      <c r="BR75" s="102"/>
      <c r="BS75" s="102"/>
      <c r="BT75" s="102"/>
      <c r="BU75" s="102"/>
      <c r="BV75" s="102"/>
      <c r="BW75" s="102"/>
      <c r="BX75" s="102"/>
      <c r="BY75" s="102"/>
      <c r="BZ75" s="102"/>
      <c r="CA75" s="102"/>
      <c r="CB75" s="102"/>
      <c r="CC75" s="102"/>
      <c r="CD75" s="102"/>
      <c r="CE75" s="102"/>
      <c r="CF75" s="102"/>
      <c r="CG75" s="102"/>
      <c r="CH75" s="102"/>
      <c r="CI75" s="102"/>
      <c r="CJ75" s="102"/>
      <c r="CK75" s="102"/>
      <c r="CL75" s="102"/>
      <c r="CM75" s="102"/>
      <c r="CN75" s="102"/>
      <c r="CO75" s="102"/>
      <c r="CP75" s="102"/>
      <c r="CQ75" s="102"/>
      <c r="CR75" s="102"/>
      <c r="CS75" s="102"/>
      <c r="CT75" s="102"/>
      <c r="CU75" s="102"/>
      <c r="CV75" s="102"/>
      <c r="CW75" s="102"/>
      <c r="CX75" s="102"/>
      <c r="CY75" s="102"/>
      <c r="CZ75" s="102"/>
      <c r="DA75" s="102"/>
      <c r="DB75" s="102"/>
      <c r="DC75" s="102"/>
      <c r="DD75" s="102"/>
      <c r="DE75" s="102"/>
      <c r="DF75" s="102"/>
      <c r="DG75" s="102"/>
      <c r="DH75" s="102"/>
      <c r="DI75" s="102"/>
      <c r="DJ75" s="102"/>
      <c r="DK75" s="102"/>
      <c r="DL75" s="102"/>
      <c r="DM75" s="102"/>
      <c r="DN75" s="102"/>
      <c r="DO75" s="102"/>
      <c r="DP75" s="102"/>
      <c r="DQ75" s="102"/>
      <c r="DR75" s="102"/>
      <c r="DS75" s="102"/>
      <c r="DT75" s="102"/>
      <c r="DU75" s="102"/>
      <c r="DV75" s="102"/>
      <c r="DW75" s="102"/>
      <c r="DX75" s="102"/>
      <c r="DY75" s="102"/>
      <c r="DZ75" s="102"/>
      <c r="EA75" s="102"/>
      <c r="EB75" s="102"/>
      <c r="EC75" s="102"/>
      <c r="ED75" s="102"/>
      <c r="EE75" s="102"/>
      <c r="EF75" s="102"/>
      <c r="EG75" s="102"/>
      <c r="EH75" s="102"/>
      <c r="EI75" s="102"/>
      <c r="EJ75" s="102"/>
      <c r="EK75" s="102"/>
      <c r="EL75" s="102"/>
      <c r="EM75" s="102"/>
      <c r="EN75" s="102"/>
      <c r="EO75" s="102"/>
      <c r="EP75" s="102"/>
      <c r="EQ75" s="102"/>
      <c r="ER75" s="102"/>
      <c r="ES75" s="102"/>
      <c r="ET75" s="102"/>
      <c r="EU75" s="102"/>
      <c r="EV75" s="102"/>
      <c r="EW75" s="102"/>
      <c r="EX75" s="102"/>
      <c r="EY75" s="102"/>
      <c r="EZ75" s="102"/>
      <c r="FA75" s="102"/>
      <c r="FB75" s="102"/>
      <c r="FC75" s="102"/>
      <c r="FD75" s="102"/>
      <c r="FE75" s="102"/>
      <c r="FF75" s="102"/>
      <c r="FG75" s="102"/>
      <c r="FH75" s="102"/>
      <c r="FI75" s="102"/>
      <c r="FJ75" s="102"/>
      <c r="FK75" s="102"/>
      <c r="FL75" s="102"/>
      <c r="FM75" s="102"/>
      <c r="FN75" s="102"/>
      <c r="FO75" s="102"/>
      <c r="FP75" s="102"/>
      <c r="FQ75" s="102"/>
      <c r="FR75" s="102"/>
      <c r="FS75" s="102"/>
      <c r="FT75" s="102"/>
      <c r="FU75" s="102"/>
      <c r="FV75" s="102"/>
      <c r="FW75" s="102"/>
      <c r="FX75" s="102"/>
      <c r="FY75" s="102"/>
      <c r="FZ75" s="102"/>
      <c r="GA75" s="102"/>
      <c r="GB75" s="102"/>
      <c r="GC75" s="102"/>
      <c r="GD75" s="102"/>
      <c r="GE75" s="102"/>
      <c r="GF75" s="102"/>
      <c r="GG75" s="102"/>
      <c r="GH75" s="102"/>
      <c r="GI75" s="102"/>
      <c r="GJ75" s="102"/>
      <c r="GK75" s="102"/>
      <c r="GL75" s="102"/>
      <c r="GM75" s="102"/>
      <c r="GN75" s="102"/>
      <c r="GO75" s="102"/>
      <c r="GP75" s="102"/>
      <c r="GQ75" s="102"/>
      <c r="GR75" s="102"/>
      <c r="GS75" s="102"/>
      <c r="GT75" s="102"/>
      <c r="GU75" s="102"/>
      <c r="GV75" s="102"/>
      <c r="GW75" s="102"/>
      <c r="GX75" s="102"/>
      <c r="GY75" s="102"/>
      <c r="GZ75" s="102"/>
      <c r="HA75" s="102"/>
      <c r="HB75" s="102"/>
      <c r="HC75" s="102"/>
      <c r="HD75" s="102"/>
      <c r="HE75" s="102"/>
      <c r="HF75" s="102"/>
      <c r="HG75" s="102"/>
      <c r="HH75" s="102"/>
      <c r="HI75" s="102"/>
      <c r="HJ75" s="102"/>
      <c r="HK75" s="102"/>
      <c r="HL75" s="102"/>
      <c r="HM75" s="102"/>
      <c r="HN75" s="102"/>
      <c r="HO75" s="102"/>
      <c r="HP75" s="102"/>
      <c r="HQ75" s="102"/>
      <c r="HR75" s="102"/>
      <c r="HS75" s="102"/>
      <c r="HT75" s="102"/>
      <c r="HU75" s="102"/>
      <c r="HV75" s="102"/>
      <c r="HW75" s="102"/>
      <c r="HX75" s="102"/>
      <c r="HY75" s="102"/>
      <c r="HZ75" s="102"/>
      <c r="IA75" s="102"/>
      <c r="IB75" s="102"/>
      <c r="IC75" s="102"/>
      <c r="ID75" s="102"/>
      <c r="IE75" s="102"/>
      <c r="IF75" s="102"/>
      <c r="IG75" s="102"/>
      <c r="IH75" s="102"/>
      <c r="II75" s="102"/>
      <c r="IJ75" s="102"/>
      <c r="IK75" s="102"/>
      <c r="IL75" s="102"/>
      <c r="IM75" s="102"/>
      <c r="IN75" s="102"/>
      <c r="IO75" s="102"/>
      <c r="IP75" s="102"/>
      <c r="IQ75" s="102"/>
      <c r="IR75" s="102"/>
      <c r="IS75" s="102"/>
      <c r="IT75" s="102"/>
      <c r="IU75" s="102"/>
      <c r="IV75" s="102"/>
    </row>
    <row r="76" spans="2:256" ht="16.5" customHeight="1" x14ac:dyDescent="0.25">
      <c r="B76" s="110" t="s">
        <v>68</v>
      </c>
      <c r="C76" s="323" t="s">
        <v>69</v>
      </c>
      <c r="D76" s="324"/>
      <c r="E76" s="160">
        <v>0</v>
      </c>
      <c r="F76" s="160">
        <v>0</v>
      </c>
      <c r="G76" s="160">
        <v>0</v>
      </c>
      <c r="H76" s="160">
        <v>0</v>
      </c>
      <c r="I76" s="160">
        <v>0</v>
      </c>
      <c r="J76" s="160">
        <v>0</v>
      </c>
      <c r="K76" s="160">
        <v>0</v>
      </c>
      <c r="L76" s="160">
        <v>0</v>
      </c>
      <c r="M76" s="160">
        <v>0</v>
      </c>
      <c r="N76" s="160">
        <v>0</v>
      </c>
      <c r="O76" s="160">
        <v>0</v>
      </c>
      <c r="P76" s="161">
        <v>0</v>
      </c>
      <c r="Q76" s="102"/>
      <c r="R76" s="103"/>
      <c r="S76" s="103"/>
      <c r="T76" s="103"/>
      <c r="U76" s="103"/>
      <c r="V76" s="102"/>
      <c r="W76" s="102"/>
      <c r="X76" s="102"/>
      <c r="Y76" s="102"/>
      <c r="Z76" s="102"/>
      <c r="AA76" s="102"/>
      <c r="AB76" s="102"/>
      <c r="AC76" s="102"/>
      <c r="AD76" s="102"/>
      <c r="AE76" s="102"/>
      <c r="AF76" s="102"/>
      <c r="AG76" s="102"/>
      <c r="AH76" s="102"/>
      <c r="AI76" s="102"/>
      <c r="AJ76" s="102"/>
      <c r="AK76" s="102"/>
      <c r="AL76" s="102"/>
      <c r="AM76" s="102"/>
      <c r="AN76" s="102"/>
      <c r="AO76" s="102"/>
      <c r="AP76" s="102"/>
      <c r="AQ76" s="102"/>
      <c r="AR76" s="102"/>
      <c r="AS76" s="102"/>
      <c r="AT76" s="102"/>
      <c r="AU76" s="102"/>
      <c r="AV76" s="102"/>
      <c r="AW76" s="102"/>
      <c r="AX76" s="102"/>
      <c r="AY76" s="102"/>
      <c r="AZ76" s="102"/>
      <c r="BA76" s="102"/>
      <c r="BB76" s="102"/>
      <c r="BC76" s="102"/>
      <c r="BD76" s="102"/>
      <c r="BE76" s="102"/>
      <c r="BF76" s="102"/>
      <c r="BG76" s="102"/>
      <c r="BH76" s="102"/>
      <c r="BI76" s="102"/>
      <c r="BJ76" s="102"/>
      <c r="BK76" s="102"/>
      <c r="BL76" s="102"/>
      <c r="BM76" s="102"/>
      <c r="BN76" s="102"/>
      <c r="BO76" s="102"/>
      <c r="BP76" s="102"/>
      <c r="BQ76" s="102"/>
      <c r="BR76" s="102"/>
      <c r="BS76" s="102"/>
      <c r="BT76" s="102"/>
      <c r="BU76" s="102"/>
      <c r="BV76" s="102"/>
      <c r="BW76" s="102"/>
      <c r="BX76" s="102"/>
      <c r="BY76" s="102"/>
      <c r="BZ76" s="102"/>
      <c r="CA76" s="102"/>
      <c r="CB76" s="102"/>
      <c r="CC76" s="102"/>
      <c r="CD76" s="102"/>
      <c r="CE76" s="102"/>
      <c r="CF76" s="102"/>
      <c r="CG76" s="102"/>
      <c r="CH76" s="102"/>
      <c r="CI76" s="102"/>
      <c r="CJ76" s="102"/>
      <c r="CK76" s="102"/>
      <c r="CL76" s="102"/>
      <c r="CM76" s="102"/>
      <c r="CN76" s="102"/>
      <c r="CO76" s="102"/>
      <c r="CP76" s="102"/>
      <c r="CQ76" s="102"/>
      <c r="CR76" s="102"/>
      <c r="CS76" s="102"/>
      <c r="CT76" s="102"/>
      <c r="CU76" s="102"/>
      <c r="CV76" s="102"/>
      <c r="CW76" s="102"/>
      <c r="CX76" s="102"/>
      <c r="CY76" s="102"/>
      <c r="CZ76" s="102"/>
      <c r="DA76" s="102"/>
      <c r="DB76" s="102"/>
      <c r="DC76" s="102"/>
      <c r="DD76" s="102"/>
      <c r="DE76" s="102"/>
      <c r="DF76" s="102"/>
      <c r="DG76" s="102"/>
      <c r="DH76" s="102"/>
      <c r="DI76" s="102"/>
      <c r="DJ76" s="102"/>
      <c r="DK76" s="102"/>
      <c r="DL76" s="102"/>
      <c r="DM76" s="102"/>
      <c r="DN76" s="102"/>
      <c r="DO76" s="102"/>
      <c r="DP76" s="102"/>
      <c r="DQ76" s="102"/>
      <c r="DR76" s="102"/>
      <c r="DS76" s="102"/>
      <c r="DT76" s="102"/>
      <c r="DU76" s="102"/>
      <c r="DV76" s="102"/>
      <c r="DW76" s="102"/>
      <c r="DX76" s="102"/>
      <c r="DY76" s="102"/>
      <c r="DZ76" s="102"/>
      <c r="EA76" s="102"/>
      <c r="EB76" s="102"/>
      <c r="EC76" s="102"/>
      <c r="ED76" s="102"/>
      <c r="EE76" s="102"/>
      <c r="EF76" s="102"/>
      <c r="EG76" s="102"/>
      <c r="EH76" s="102"/>
      <c r="EI76" s="102"/>
      <c r="EJ76" s="102"/>
      <c r="EK76" s="102"/>
      <c r="EL76" s="102"/>
      <c r="EM76" s="102"/>
      <c r="EN76" s="102"/>
      <c r="EO76" s="102"/>
      <c r="EP76" s="102"/>
      <c r="EQ76" s="102"/>
      <c r="ER76" s="102"/>
      <c r="ES76" s="102"/>
      <c r="ET76" s="102"/>
      <c r="EU76" s="102"/>
      <c r="EV76" s="102"/>
      <c r="EW76" s="102"/>
      <c r="EX76" s="102"/>
      <c r="EY76" s="102"/>
      <c r="EZ76" s="102"/>
      <c r="FA76" s="102"/>
      <c r="FB76" s="102"/>
      <c r="FC76" s="102"/>
      <c r="FD76" s="102"/>
      <c r="FE76" s="102"/>
      <c r="FF76" s="102"/>
      <c r="FG76" s="102"/>
      <c r="FH76" s="102"/>
      <c r="FI76" s="102"/>
      <c r="FJ76" s="102"/>
      <c r="FK76" s="102"/>
      <c r="FL76" s="102"/>
      <c r="FM76" s="102"/>
      <c r="FN76" s="102"/>
      <c r="FO76" s="102"/>
      <c r="FP76" s="102"/>
      <c r="FQ76" s="102"/>
      <c r="FR76" s="102"/>
      <c r="FS76" s="102"/>
      <c r="FT76" s="102"/>
      <c r="FU76" s="102"/>
      <c r="FV76" s="102"/>
      <c r="FW76" s="102"/>
      <c r="FX76" s="102"/>
      <c r="FY76" s="102"/>
      <c r="FZ76" s="102"/>
      <c r="GA76" s="102"/>
      <c r="GB76" s="102"/>
      <c r="GC76" s="102"/>
      <c r="GD76" s="102"/>
      <c r="GE76" s="102"/>
      <c r="GF76" s="102"/>
      <c r="GG76" s="102"/>
      <c r="GH76" s="102"/>
      <c r="GI76" s="102"/>
      <c r="GJ76" s="102"/>
      <c r="GK76" s="102"/>
      <c r="GL76" s="102"/>
      <c r="GM76" s="102"/>
      <c r="GN76" s="102"/>
      <c r="GO76" s="102"/>
      <c r="GP76" s="102"/>
      <c r="GQ76" s="102"/>
      <c r="GR76" s="102"/>
      <c r="GS76" s="102"/>
      <c r="GT76" s="102"/>
      <c r="GU76" s="102"/>
      <c r="GV76" s="102"/>
      <c r="GW76" s="102"/>
      <c r="GX76" s="102"/>
      <c r="GY76" s="102"/>
      <c r="GZ76" s="102"/>
      <c r="HA76" s="102"/>
      <c r="HB76" s="102"/>
      <c r="HC76" s="102"/>
      <c r="HD76" s="102"/>
      <c r="HE76" s="102"/>
      <c r="HF76" s="102"/>
      <c r="HG76" s="102"/>
      <c r="HH76" s="102"/>
      <c r="HI76" s="102"/>
      <c r="HJ76" s="102"/>
      <c r="HK76" s="102"/>
      <c r="HL76" s="102"/>
      <c r="HM76" s="102"/>
      <c r="HN76" s="102"/>
      <c r="HO76" s="102"/>
      <c r="HP76" s="102"/>
      <c r="HQ76" s="102"/>
      <c r="HR76" s="102"/>
      <c r="HS76" s="102"/>
      <c r="HT76" s="102"/>
      <c r="HU76" s="102"/>
      <c r="HV76" s="102"/>
      <c r="HW76" s="102"/>
      <c r="HX76" s="102"/>
      <c r="HY76" s="102"/>
      <c r="HZ76" s="102"/>
      <c r="IA76" s="102"/>
      <c r="IB76" s="102"/>
      <c r="IC76" s="102"/>
      <c r="ID76" s="102"/>
      <c r="IE76" s="102"/>
      <c r="IF76" s="102"/>
      <c r="IG76" s="102"/>
      <c r="IH76" s="102"/>
      <c r="II76" s="102"/>
      <c r="IJ76" s="102"/>
      <c r="IK76" s="102"/>
      <c r="IL76" s="102"/>
      <c r="IM76" s="102"/>
      <c r="IN76" s="102"/>
      <c r="IO76" s="102"/>
      <c r="IP76" s="102"/>
      <c r="IQ76" s="102"/>
      <c r="IR76" s="102"/>
      <c r="IS76" s="102"/>
      <c r="IT76" s="102"/>
      <c r="IU76" s="102"/>
      <c r="IV76" s="102"/>
    </row>
    <row r="77" spans="2:256" ht="16.5" customHeight="1" x14ac:dyDescent="0.25">
      <c r="B77" s="111"/>
      <c r="C77" s="323" t="s">
        <v>70</v>
      </c>
      <c r="D77" s="324"/>
      <c r="E77" s="191">
        <v>0</v>
      </c>
      <c r="F77" s="191">
        <v>0</v>
      </c>
      <c r="G77" s="191">
        <v>0</v>
      </c>
      <c r="H77" s="191">
        <v>0</v>
      </c>
      <c r="I77" s="191">
        <v>0</v>
      </c>
      <c r="J77" s="191">
        <v>0</v>
      </c>
      <c r="K77" s="191">
        <v>0</v>
      </c>
      <c r="L77" s="191">
        <v>0</v>
      </c>
      <c r="M77" s="191">
        <v>0</v>
      </c>
      <c r="N77" s="191">
        <v>0</v>
      </c>
      <c r="O77" s="191">
        <v>0</v>
      </c>
      <c r="P77" s="192">
        <v>0</v>
      </c>
      <c r="Q77" s="102"/>
      <c r="R77" s="103"/>
      <c r="S77" s="103"/>
      <c r="T77" s="103"/>
      <c r="U77" s="103"/>
      <c r="V77" s="102"/>
      <c r="W77" s="102"/>
      <c r="X77" s="102"/>
      <c r="Y77" s="102"/>
      <c r="Z77" s="102"/>
      <c r="AA77" s="102"/>
      <c r="AB77" s="102"/>
      <c r="AC77" s="102"/>
      <c r="AD77" s="102"/>
      <c r="AE77" s="102"/>
      <c r="AF77" s="102"/>
      <c r="AG77" s="102"/>
      <c r="AH77" s="102"/>
      <c r="AI77" s="102"/>
      <c r="AJ77" s="102"/>
      <c r="AK77" s="102"/>
      <c r="AL77" s="102"/>
      <c r="AM77" s="102"/>
      <c r="AN77" s="102"/>
      <c r="AO77" s="102"/>
      <c r="AP77" s="102"/>
      <c r="AQ77" s="102"/>
      <c r="AR77" s="102"/>
      <c r="AS77" s="102"/>
      <c r="AT77" s="102"/>
      <c r="AU77" s="102"/>
      <c r="AV77" s="102"/>
      <c r="AW77" s="102"/>
      <c r="AX77" s="102"/>
      <c r="AY77" s="102"/>
      <c r="AZ77" s="102"/>
      <c r="BA77" s="102"/>
      <c r="BB77" s="102"/>
      <c r="BC77" s="102"/>
      <c r="BD77" s="102"/>
      <c r="BE77" s="102"/>
      <c r="BF77" s="102"/>
      <c r="BG77" s="102"/>
      <c r="BH77" s="102"/>
      <c r="BI77" s="102"/>
      <c r="BJ77" s="102"/>
      <c r="BK77" s="102"/>
      <c r="BL77" s="102"/>
      <c r="BM77" s="102"/>
      <c r="BN77" s="102"/>
      <c r="BO77" s="102"/>
      <c r="BP77" s="102"/>
      <c r="BQ77" s="102"/>
      <c r="BR77" s="102"/>
      <c r="BS77" s="102"/>
      <c r="BT77" s="102"/>
      <c r="BU77" s="102"/>
      <c r="BV77" s="102"/>
      <c r="BW77" s="102"/>
      <c r="BX77" s="102"/>
      <c r="BY77" s="102"/>
      <c r="BZ77" s="102"/>
      <c r="CA77" s="102"/>
      <c r="CB77" s="102"/>
      <c r="CC77" s="102"/>
      <c r="CD77" s="102"/>
      <c r="CE77" s="102"/>
      <c r="CF77" s="102"/>
      <c r="CG77" s="102"/>
      <c r="CH77" s="102"/>
      <c r="CI77" s="102"/>
      <c r="CJ77" s="102"/>
      <c r="CK77" s="102"/>
      <c r="CL77" s="102"/>
      <c r="CM77" s="102"/>
      <c r="CN77" s="102"/>
      <c r="CO77" s="102"/>
      <c r="CP77" s="102"/>
      <c r="CQ77" s="102"/>
      <c r="CR77" s="102"/>
      <c r="CS77" s="102"/>
      <c r="CT77" s="102"/>
      <c r="CU77" s="102"/>
      <c r="CV77" s="102"/>
      <c r="CW77" s="102"/>
      <c r="CX77" s="102"/>
      <c r="CY77" s="102"/>
      <c r="CZ77" s="102"/>
      <c r="DA77" s="102"/>
      <c r="DB77" s="102"/>
      <c r="DC77" s="102"/>
      <c r="DD77" s="102"/>
      <c r="DE77" s="102"/>
      <c r="DF77" s="102"/>
      <c r="DG77" s="102"/>
      <c r="DH77" s="102"/>
      <c r="DI77" s="102"/>
      <c r="DJ77" s="102"/>
      <c r="DK77" s="102"/>
      <c r="DL77" s="102"/>
      <c r="DM77" s="102"/>
      <c r="DN77" s="102"/>
      <c r="DO77" s="102"/>
      <c r="DP77" s="102"/>
      <c r="DQ77" s="102"/>
      <c r="DR77" s="102"/>
      <c r="DS77" s="102"/>
      <c r="DT77" s="102"/>
      <c r="DU77" s="102"/>
      <c r="DV77" s="102"/>
      <c r="DW77" s="102"/>
      <c r="DX77" s="102"/>
      <c r="DY77" s="102"/>
      <c r="DZ77" s="102"/>
      <c r="EA77" s="102"/>
      <c r="EB77" s="102"/>
      <c r="EC77" s="102"/>
      <c r="ED77" s="102"/>
      <c r="EE77" s="102"/>
      <c r="EF77" s="102"/>
      <c r="EG77" s="102"/>
      <c r="EH77" s="102"/>
      <c r="EI77" s="102"/>
      <c r="EJ77" s="102"/>
      <c r="EK77" s="102"/>
      <c r="EL77" s="102"/>
      <c r="EM77" s="102"/>
      <c r="EN77" s="102"/>
      <c r="EO77" s="102"/>
      <c r="EP77" s="102"/>
      <c r="EQ77" s="102"/>
      <c r="ER77" s="102"/>
      <c r="ES77" s="102"/>
      <c r="ET77" s="102"/>
      <c r="EU77" s="102"/>
      <c r="EV77" s="102"/>
      <c r="EW77" s="102"/>
      <c r="EX77" s="102"/>
      <c r="EY77" s="102"/>
      <c r="EZ77" s="102"/>
      <c r="FA77" s="102"/>
      <c r="FB77" s="102"/>
      <c r="FC77" s="102"/>
      <c r="FD77" s="102"/>
      <c r="FE77" s="102"/>
      <c r="FF77" s="102"/>
      <c r="FG77" s="102"/>
      <c r="FH77" s="102"/>
      <c r="FI77" s="102"/>
      <c r="FJ77" s="102"/>
      <c r="FK77" s="102"/>
      <c r="FL77" s="102"/>
      <c r="FM77" s="102"/>
      <c r="FN77" s="102"/>
      <c r="FO77" s="102"/>
      <c r="FP77" s="102"/>
      <c r="FQ77" s="102"/>
      <c r="FR77" s="102"/>
      <c r="FS77" s="102"/>
      <c r="FT77" s="102"/>
      <c r="FU77" s="102"/>
      <c r="FV77" s="102"/>
      <c r="FW77" s="102"/>
      <c r="FX77" s="102"/>
      <c r="FY77" s="102"/>
      <c r="FZ77" s="102"/>
      <c r="GA77" s="102"/>
      <c r="GB77" s="102"/>
      <c r="GC77" s="102"/>
      <c r="GD77" s="102"/>
      <c r="GE77" s="102"/>
      <c r="GF77" s="102"/>
      <c r="GG77" s="102"/>
      <c r="GH77" s="102"/>
      <c r="GI77" s="102"/>
      <c r="GJ77" s="102"/>
      <c r="GK77" s="102"/>
      <c r="GL77" s="102"/>
      <c r="GM77" s="102"/>
      <c r="GN77" s="102"/>
      <c r="GO77" s="102"/>
      <c r="GP77" s="102"/>
      <c r="GQ77" s="102"/>
      <c r="GR77" s="102"/>
      <c r="GS77" s="102"/>
      <c r="GT77" s="102"/>
      <c r="GU77" s="102"/>
      <c r="GV77" s="102"/>
      <c r="GW77" s="102"/>
      <c r="GX77" s="102"/>
      <c r="GY77" s="102"/>
      <c r="GZ77" s="102"/>
      <c r="HA77" s="102"/>
      <c r="HB77" s="102"/>
      <c r="HC77" s="102"/>
      <c r="HD77" s="102"/>
      <c r="HE77" s="102"/>
      <c r="HF77" s="102"/>
      <c r="HG77" s="102"/>
      <c r="HH77" s="102"/>
      <c r="HI77" s="102"/>
      <c r="HJ77" s="102"/>
      <c r="HK77" s="102"/>
      <c r="HL77" s="102"/>
      <c r="HM77" s="102"/>
      <c r="HN77" s="102"/>
      <c r="HO77" s="102"/>
      <c r="HP77" s="102"/>
      <c r="HQ77" s="102"/>
      <c r="HR77" s="102"/>
      <c r="HS77" s="102"/>
      <c r="HT77" s="102"/>
      <c r="HU77" s="102"/>
      <c r="HV77" s="102"/>
      <c r="HW77" s="102"/>
      <c r="HX77" s="102"/>
      <c r="HY77" s="102"/>
      <c r="HZ77" s="102"/>
      <c r="IA77" s="102"/>
      <c r="IB77" s="102"/>
      <c r="IC77" s="102"/>
      <c r="ID77" s="102"/>
      <c r="IE77" s="102"/>
      <c r="IF77" s="102"/>
      <c r="IG77" s="102"/>
      <c r="IH77" s="102"/>
      <c r="II77" s="102"/>
      <c r="IJ77" s="102"/>
      <c r="IK77" s="102"/>
      <c r="IL77" s="102"/>
      <c r="IM77" s="102"/>
      <c r="IN77" s="102"/>
      <c r="IO77" s="102"/>
      <c r="IP77" s="102"/>
      <c r="IQ77" s="102"/>
      <c r="IR77" s="102"/>
      <c r="IS77" s="102"/>
      <c r="IT77" s="102"/>
      <c r="IU77" s="102"/>
      <c r="IV77" s="102"/>
    </row>
    <row r="78" spans="2:256" ht="16.5" customHeight="1" x14ac:dyDescent="0.25">
      <c r="B78" s="111"/>
      <c r="C78" s="323"/>
      <c r="D78" s="324"/>
      <c r="E78" s="215"/>
      <c r="F78" s="215"/>
      <c r="G78" s="215"/>
      <c r="H78" s="215"/>
      <c r="I78" s="215"/>
      <c r="J78" s="215"/>
      <c r="K78" s="215"/>
      <c r="L78" s="215"/>
      <c r="M78" s="215"/>
      <c r="N78" s="215"/>
      <c r="O78" s="215"/>
      <c r="P78" s="232"/>
      <c r="Q78" s="102"/>
      <c r="R78" s="103"/>
      <c r="S78" s="103"/>
      <c r="T78" s="103"/>
      <c r="U78" s="103"/>
      <c r="V78" s="102"/>
      <c r="W78" s="102"/>
      <c r="X78" s="102"/>
      <c r="Y78" s="102"/>
      <c r="Z78" s="102"/>
      <c r="AA78" s="102"/>
      <c r="AB78" s="102"/>
      <c r="AC78" s="102"/>
      <c r="AD78" s="102"/>
      <c r="AE78" s="102"/>
      <c r="AF78" s="102"/>
      <c r="AG78" s="102"/>
      <c r="AH78" s="102"/>
      <c r="AI78" s="102"/>
      <c r="AJ78" s="102"/>
      <c r="AK78" s="102"/>
      <c r="AL78" s="102"/>
      <c r="AM78" s="102"/>
      <c r="AN78" s="102"/>
      <c r="AO78" s="102"/>
      <c r="AP78" s="102"/>
      <c r="AQ78" s="102"/>
      <c r="AR78" s="102"/>
      <c r="AS78" s="102"/>
      <c r="AT78" s="102"/>
      <c r="AU78" s="102"/>
      <c r="AV78" s="102"/>
      <c r="AW78" s="102"/>
      <c r="AX78" s="102"/>
      <c r="AY78" s="102"/>
      <c r="AZ78" s="102"/>
      <c r="BA78" s="102"/>
      <c r="BB78" s="102"/>
      <c r="BC78" s="102"/>
      <c r="BD78" s="102"/>
      <c r="BE78" s="102"/>
      <c r="BF78" s="102"/>
      <c r="BG78" s="102"/>
      <c r="BH78" s="102"/>
      <c r="BI78" s="102"/>
      <c r="BJ78" s="102"/>
      <c r="BK78" s="102"/>
      <c r="BL78" s="102"/>
      <c r="BM78" s="102"/>
      <c r="BN78" s="102"/>
      <c r="BO78" s="102"/>
      <c r="BP78" s="102"/>
      <c r="BQ78" s="102"/>
      <c r="BR78" s="102"/>
      <c r="BS78" s="102"/>
      <c r="BT78" s="102"/>
      <c r="BU78" s="102"/>
      <c r="BV78" s="102"/>
      <c r="BW78" s="102"/>
      <c r="BX78" s="102"/>
      <c r="BY78" s="102"/>
      <c r="BZ78" s="102"/>
      <c r="CA78" s="102"/>
      <c r="CB78" s="102"/>
      <c r="CC78" s="102"/>
      <c r="CD78" s="102"/>
      <c r="CE78" s="102"/>
      <c r="CF78" s="102"/>
      <c r="CG78" s="102"/>
      <c r="CH78" s="102"/>
      <c r="CI78" s="102"/>
      <c r="CJ78" s="102"/>
      <c r="CK78" s="102"/>
      <c r="CL78" s="102"/>
      <c r="CM78" s="102"/>
      <c r="CN78" s="102"/>
      <c r="CO78" s="102"/>
      <c r="CP78" s="102"/>
      <c r="CQ78" s="102"/>
      <c r="CR78" s="102"/>
      <c r="CS78" s="102"/>
      <c r="CT78" s="102"/>
      <c r="CU78" s="102"/>
      <c r="CV78" s="102"/>
      <c r="CW78" s="102"/>
      <c r="CX78" s="102"/>
      <c r="CY78" s="102"/>
      <c r="CZ78" s="102"/>
      <c r="DA78" s="102"/>
      <c r="DB78" s="102"/>
      <c r="DC78" s="102"/>
      <c r="DD78" s="102"/>
      <c r="DE78" s="102"/>
      <c r="DF78" s="102"/>
      <c r="DG78" s="102"/>
      <c r="DH78" s="102"/>
      <c r="DI78" s="102"/>
      <c r="DJ78" s="102"/>
      <c r="DK78" s="102"/>
      <c r="DL78" s="102"/>
      <c r="DM78" s="102"/>
      <c r="DN78" s="102"/>
      <c r="DO78" s="102"/>
      <c r="DP78" s="102"/>
      <c r="DQ78" s="102"/>
      <c r="DR78" s="102"/>
      <c r="DS78" s="102"/>
      <c r="DT78" s="102"/>
      <c r="DU78" s="102"/>
      <c r="DV78" s="102"/>
      <c r="DW78" s="102"/>
      <c r="DX78" s="102"/>
      <c r="DY78" s="102"/>
      <c r="DZ78" s="102"/>
      <c r="EA78" s="102"/>
      <c r="EB78" s="102"/>
      <c r="EC78" s="102"/>
      <c r="ED78" s="102"/>
      <c r="EE78" s="102"/>
      <c r="EF78" s="102"/>
      <c r="EG78" s="102"/>
      <c r="EH78" s="102"/>
      <c r="EI78" s="102"/>
      <c r="EJ78" s="102"/>
      <c r="EK78" s="102"/>
      <c r="EL78" s="102"/>
      <c r="EM78" s="102"/>
      <c r="EN78" s="102"/>
      <c r="EO78" s="102"/>
      <c r="EP78" s="102"/>
      <c r="EQ78" s="102"/>
      <c r="ER78" s="102"/>
      <c r="ES78" s="102"/>
      <c r="ET78" s="102"/>
      <c r="EU78" s="102"/>
      <c r="EV78" s="102"/>
      <c r="EW78" s="102"/>
      <c r="EX78" s="102"/>
      <c r="EY78" s="102"/>
      <c r="EZ78" s="102"/>
      <c r="FA78" s="102"/>
      <c r="FB78" s="102"/>
      <c r="FC78" s="102"/>
      <c r="FD78" s="102"/>
      <c r="FE78" s="102"/>
      <c r="FF78" s="102"/>
      <c r="FG78" s="102"/>
      <c r="FH78" s="102"/>
      <c r="FI78" s="102"/>
      <c r="FJ78" s="102"/>
      <c r="FK78" s="102"/>
      <c r="FL78" s="102"/>
      <c r="FM78" s="102"/>
      <c r="FN78" s="102"/>
      <c r="FO78" s="102"/>
      <c r="FP78" s="102"/>
      <c r="FQ78" s="102"/>
      <c r="FR78" s="102"/>
      <c r="FS78" s="102"/>
      <c r="FT78" s="102"/>
      <c r="FU78" s="102"/>
      <c r="FV78" s="102"/>
      <c r="FW78" s="102"/>
      <c r="FX78" s="102"/>
      <c r="FY78" s="102"/>
      <c r="FZ78" s="102"/>
      <c r="GA78" s="102"/>
      <c r="GB78" s="102"/>
      <c r="GC78" s="102"/>
      <c r="GD78" s="102"/>
      <c r="GE78" s="102"/>
      <c r="GF78" s="102"/>
      <c r="GG78" s="102"/>
      <c r="GH78" s="102"/>
      <c r="GI78" s="102"/>
      <c r="GJ78" s="102"/>
      <c r="GK78" s="102"/>
      <c r="GL78" s="102"/>
      <c r="GM78" s="102"/>
      <c r="GN78" s="102"/>
      <c r="GO78" s="102"/>
      <c r="GP78" s="102"/>
      <c r="GQ78" s="102"/>
      <c r="GR78" s="102"/>
      <c r="GS78" s="102"/>
      <c r="GT78" s="102"/>
      <c r="GU78" s="102"/>
      <c r="GV78" s="102"/>
      <c r="GW78" s="102"/>
      <c r="GX78" s="102"/>
      <c r="GY78" s="102"/>
      <c r="GZ78" s="102"/>
      <c r="HA78" s="102"/>
      <c r="HB78" s="102"/>
      <c r="HC78" s="102"/>
      <c r="HD78" s="102"/>
      <c r="HE78" s="102"/>
      <c r="HF78" s="102"/>
      <c r="HG78" s="102"/>
      <c r="HH78" s="102"/>
      <c r="HI78" s="102"/>
      <c r="HJ78" s="102"/>
      <c r="HK78" s="102"/>
      <c r="HL78" s="102"/>
      <c r="HM78" s="102"/>
      <c r="HN78" s="102"/>
      <c r="HO78" s="102"/>
      <c r="HP78" s="102"/>
      <c r="HQ78" s="102"/>
      <c r="HR78" s="102"/>
      <c r="HS78" s="102"/>
      <c r="HT78" s="102"/>
      <c r="HU78" s="102"/>
      <c r="HV78" s="102"/>
      <c r="HW78" s="102"/>
      <c r="HX78" s="102"/>
      <c r="HY78" s="102"/>
      <c r="HZ78" s="102"/>
      <c r="IA78" s="102"/>
      <c r="IB78" s="102"/>
      <c r="IC78" s="102"/>
      <c r="ID78" s="102"/>
      <c r="IE78" s="102"/>
      <c r="IF78" s="102"/>
      <c r="IG78" s="102"/>
      <c r="IH78" s="102"/>
      <c r="II78" s="102"/>
      <c r="IJ78" s="102"/>
      <c r="IK78" s="102"/>
      <c r="IL78" s="102"/>
      <c r="IM78" s="102"/>
      <c r="IN78" s="102"/>
      <c r="IO78" s="102"/>
      <c r="IP78" s="102"/>
      <c r="IQ78" s="102"/>
      <c r="IR78" s="102"/>
      <c r="IS78" s="102"/>
      <c r="IT78" s="102"/>
      <c r="IU78" s="102"/>
      <c r="IV78" s="102"/>
    </row>
    <row r="79" spans="2:256" ht="16.5" customHeight="1" x14ac:dyDescent="0.25">
      <c r="B79" s="110" t="s">
        <v>71</v>
      </c>
      <c r="C79" s="323" t="s">
        <v>69</v>
      </c>
      <c r="D79" s="324"/>
      <c r="E79" s="160">
        <v>0</v>
      </c>
      <c r="F79" s="160">
        <v>0</v>
      </c>
      <c r="G79" s="160">
        <v>0</v>
      </c>
      <c r="H79" s="160">
        <v>0</v>
      </c>
      <c r="I79" s="160">
        <v>0</v>
      </c>
      <c r="J79" s="160">
        <v>0</v>
      </c>
      <c r="K79" s="160">
        <v>0</v>
      </c>
      <c r="L79" s="160">
        <v>0</v>
      </c>
      <c r="M79" s="160">
        <v>0</v>
      </c>
      <c r="N79" s="160">
        <v>0</v>
      </c>
      <c r="O79" s="160">
        <v>0</v>
      </c>
      <c r="P79" s="161">
        <v>0</v>
      </c>
      <c r="Q79" s="102"/>
      <c r="R79" s="103"/>
      <c r="S79" s="103"/>
      <c r="T79" s="103"/>
      <c r="U79" s="103"/>
      <c r="V79" s="102"/>
      <c r="W79" s="102"/>
      <c r="X79" s="102"/>
      <c r="Y79" s="102"/>
      <c r="Z79" s="102"/>
      <c r="AA79" s="102"/>
      <c r="AB79" s="102"/>
      <c r="AC79" s="102"/>
      <c r="AD79" s="102"/>
      <c r="AE79" s="102"/>
      <c r="AF79" s="102"/>
      <c r="AG79" s="102"/>
      <c r="AH79" s="102"/>
      <c r="AI79" s="102"/>
      <c r="AJ79" s="102"/>
      <c r="AK79" s="102"/>
      <c r="AL79" s="102"/>
      <c r="AM79" s="102"/>
      <c r="AN79" s="102"/>
      <c r="AO79" s="102"/>
      <c r="AP79" s="102"/>
      <c r="AQ79" s="102"/>
      <c r="AR79" s="102"/>
      <c r="AS79" s="102"/>
      <c r="AT79" s="102"/>
      <c r="AU79" s="102"/>
      <c r="AV79" s="102"/>
      <c r="AW79" s="102"/>
      <c r="AX79" s="102"/>
      <c r="AY79" s="102"/>
      <c r="AZ79" s="102"/>
      <c r="BA79" s="102"/>
      <c r="BB79" s="102"/>
      <c r="BC79" s="102"/>
      <c r="BD79" s="102"/>
      <c r="BE79" s="102"/>
      <c r="BF79" s="102"/>
      <c r="BG79" s="102"/>
      <c r="BH79" s="102"/>
      <c r="BI79" s="102"/>
      <c r="BJ79" s="102"/>
      <c r="BK79" s="102"/>
      <c r="BL79" s="102"/>
      <c r="BM79" s="102"/>
      <c r="BN79" s="102"/>
      <c r="BO79" s="102"/>
      <c r="BP79" s="102"/>
      <c r="BQ79" s="102"/>
      <c r="BR79" s="102"/>
      <c r="BS79" s="102"/>
      <c r="BT79" s="102"/>
      <c r="BU79" s="102"/>
      <c r="BV79" s="102"/>
      <c r="BW79" s="102"/>
      <c r="BX79" s="102"/>
      <c r="BY79" s="102"/>
      <c r="BZ79" s="102"/>
      <c r="CA79" s="102"/>
      <c r="CB79" s="102"/>
      <c r="CC79" s="102"/>
      <c r="CD79" s="102"/>
      <c r="CE79" s="102"/>
      <c r="CF79" s="102"/>
      <c r="CG79" s="102"/>
      <c r="CH79" s="102"/>
      <c r="CI79" s="102"/>
      <c r="CJ79" s="102"/>
      <c r="CK79" s="102"/>
      <c r="CL79" s="102"/>
      <c r="CM79" s="102"/>
      <c r="CN79" s="102"/>
      <c r="CO79" s="102"/>
      <c r="CP79" s="102"/>
      <c r="CQ79" s="102"/>
      <c r="CR79" s="102"/>
      <c r="CS79" s="102"/>
      <c r="CT79" s="102"/>
      <c r="CU79" s="102"/>
      <c r="CV79" s="102"/>
      <c r="CW79" s="102"/>
      <c r="CX79" s="102"/>
      <c r="CY79" s="102"/>
      <c r="CZ79" s="102"/>
      <c r="DA79" s="102"/>
      <c r="DB79" s="102"/>
      <c r="DC79" s="102"/>
      <c r="DD79" s="102"/>
      <c r="DE79" s="102"/>
      <c r="DF79" s="102"/>
      <c r="DG79" s="102"/>
      <c r="DH79" s="102"/>
      <c r="DI79" s="102"/>
      <c r="DJ79" s="102"/>
      <c r="DK79" s="102"/>
      <c r="DL79" s="102"/>
      <c r="DM79" s="102"/>
      <c r="DN79" s="102"/>
      <c r="DO79" s="102"/>
      <c r="DP79" s="102"/>
      <c r="DQ79" s="102"/>
      <c r="DR79" s="102"/>
      <c r="DS79" s="102"/>
      <c r="DT79" s="102"/>
      <c r="DU79" s="102"/>
      <c r="DV79" s="102"/>
      <c r="DW79" s="102"/>
      <c r="DX79" s="102"/>
      <c r="DY79" s="102"/>
      <c r="DZ79" s="102"/>
      <c r="EA79" s="102"/>
      <c r="EB79" s="102"/>
      <c r="EC79" s="102"/>
      <c r="ED79" s="102"/>
      <c r="EE79" s="102"/>
      <c r="EF79" s="102"/>
      <c r="EG79" s="102"/>
      <c r="EH79" s="102"/>
      <c r="EI79" s="102"/>
      <c r="EJ79" s="102"/>
      <c r="EK79" s="102"/>
      <c r="EL79" s="102"/>
      <c r="EM79" s="102"/>
      <c r="EN79" s="102"/>
      <c r="EO79" s="102"/>
      <c r="EP79" s="102"/>
      <c r="EQ79" s="102"/>
      <c r="ER79" s="102"/>
      <c r="ES79" s="102"/>
      <c r="ET79" s="102"/>
      <c r="EU79" s="102"/>
      <c r="EV79" s="102"/>
      <c r="EW79" s="102"/>
      <c r="EX79" s="102"/>
      <c r="EY79" s="102"/>
      <c r="EZ79" s="102"/>
      <c r="FA79" s="102"/>
      <c r="FB79" s="102"/>
      <c r="FC79" s="102"/>
      <c r="FD79" s="102"/>
      <c r="FE79" s="102"/>
      <c r="FF79" s="102"/>
      <c r="FG79" s="102"/>
      <c r="FH79" s="102"/>
      <c r="FI79" s="102"/>
      <c r="FJ79" s="102"/>
      <c r="FK79" s="102"/>
      <c r="FL79" s="102"/>
      <c r="FM79" s="102"/>
      <c r="FN79" s="102"/>
      <c r="FO79" s="102"/>
      <c r="FP79" s="102"/>
      <c r="FQ79" s="102"/>
      <c r="FR79" s="102"/>
      <c r="FS79" s="102"/>
      <c r="FT79" s="102"/>
      <c r="FU79" s="102"/>
      <c r="FV79" s="102"/>
      <c r="FW79" s="102"/>
      <c r="FX79" s="102"/>
      <c r="FY79" s="102"/>
      <c r="FZ79" s="102"/>
      <c r="GA79" s="102"/>
      <c r="GB79" s="102"/>
      <c r="GC79" s="102"/>
      <c r="GD79" s="102"/>
      <c r="GE79" s="102"/>
      <c r="GF79" s="102"/>
      <c r="GG79" s="102"/>
      <c r="GH79" s="102"/>
      <c r="GI79" s="102"/>
      <c r="GJ79" s="102"/>
      <c r="GK79" s="102"/>
      <c r="GL79" s="102"/>
      <c r="GM79" s="102"/>
      <c r="GN79" s="102"/>
      <c r="GO79" s="102"/>
      <c r="GP79" s="102"/>
      <c r="GQ79" s="102"/>
      <c r="GR79" s="102"/>
      <c r="GS79" s="102"/>
      <c r="GT79" s="102"/>
      <c r="GU79" s="102"/>
      <c r="GV79" s="102"/>
      <c r="GW79" s="102"/>
      <c r="GX79" s="102"/>
      <c r="GY79" s="102"/>
      <c r="GZ79" s="102"/>
      <c r="HA79" s="102"/>
      <c r="HB79" s="102"/>
      <c r="HC79" s="102"/>
      <c r="HD79" s="102"/>
      <c r="HE79" s="102"/>
      <c r="HF79" s="102"/>
      <c r="HG79" s="102"/>
      <c r="HH79" s="102"/>
      <c r="HI79" s="102"/>
      <c r="HJ79" s="102"/>
      <c r="HK79" s="102"/>
      <c r="HL79" s="102"/>
      <c r="HM79" s="102"/>
      <c r="HN79" s="102"/>
      <c r="HO79" s="102"/>
      <c r="HP79" s="102"/>
      <c r="HQ79" s="102"/>
      <c r="HR79" s="102"/>
      <c r="HS79" s="102"/>
      <c r="HT79" s="102"/>
      <c r="HU79" s="102"/>
      <c r="HV79" s="102"/>
      <c r="HW79" s="102"/>
      <c r="HX79" s="102"/>
      <c r="HY79" s="102"/>
      <c r="HZ79" s="102"/>
      <c r="IA79" s="102"/>
      <c r="IB79" s="102"/>
      <c r="IC79" s="102"/>
      <c r="ID79" s="102"/>
      <c r="IE79" s="102"/>
      <c r="IF79" s="102"/>
      <c r="IG79" s="102"/>
      <c r="IH79" s="102"/>
      <c r="II79" s="102"/>
      <c r="IJ79" s="102"/>
      <c r="IK79" s="102"/>
      <c r="IL79" s="102"/>
      <c r="IM79" s="102"/>
      <c r="IN79" s="102"/>
      <c r="IO79" s="102"/>
      <c r="IP79" s="102"/>
      <c r="IQ79" s="102"/>
      <c r="IR79" s="102"/>
      <c r="IS79" s="102"/>
      <c r="IT79" s="102"/>
      <c r="IU79" s="102"/>
      <c r="IV79" s="102"/>
    </row>
    <row r="80" spans="2:256" ht="16.5" customHeight="1" x14ac:dyDescent="0.25">
      <c r="B80" s="111"/>
      <c r="C80" s="323" t="s">
        <v>70</v>
      </c>
      <c r="D80" s="324"/>
      <c r="E80" s="191">
        <v>0</v>
      </c>
      <c r="F80" s="191">
        <v>0</v>
      </c>
      <c r="G80" s="191">
        <v>0</v>
      </c>
      <c r="H80" s="191">
        <v>0</v>
      </c>
      <c r="I80" s="191">
        <v>0</v>
      </c>
      <c r="J80" s="191">
        <v>0</v>
      </c>
      <c r="K80" s="191">
        <v>0</v>
      </c>
      <c r="L80" s="191">
        <v>0</v>
      </c>
      <c r="M80" s="191">
        <v>0</v>
      </c>
      <c r="N80" s="191">
        <v>0</v>
      </c>
      <c r="O80" s="191">
        <v>0</v>
      </c>
      <c r="P80" s="192">
        <v>0</v>
      </c>
      <c r="Q80" s="102"/>
      <c r="R80" s="103"/>
      <c r="S80" s="103"/>
      <c r="T80" s="103"/>
      <c r="U80" s="103"/>
      <c r="V80" s="102"/>
      <c r="W80" s="102"/>
      <c r="X80" s="102"/>
      <c r="Y80" s="102"/>
      <c r="Z80" s="102"/>
      <c r="AA80" s="102"/>
      <c r="AB80" s="102"/>
      <c r="AC80" s="102"/>
      <c r="AD80" s="102"/>
      <c r="AE80" s="102"/>
      <c r="AF80" s="102"/>
      <c r="AG80" s="102"/>
      <c r="AH80" s="102"/>
      <c r="AI80" s="102"/>
      <c r="AJ80" s="102"/>
      <c r="AK80" s="102"/>
      <c r="AL80" s="102"/>
      <c r="AM80" s="102"/>
      <c r="AN80" s="102"/>
      <c r="AO80" s="102"/>
      <c r="AP80" s="102"/>
      <c r="AQ80" s="102"/>
      <c r="AR80" s="102"/>
      <c r="AS80" s="102"/>
      <c r="AT80" s="102"/>
      <c r="AU80" s="102"/>
      <c r="AV80" s="102"/>
      <c r="AW80" s="102"/>
      <c r="AX80" s="102"/>
      <c r="AY80" s="102"/>
      <c r="AZ80" s="102"/>
      <c r="BA80" s="102"/>
      <c r="BB80" s="102"/>
      <c r="BC80" s="102"/>
      <c r="BD80" s="102"/>
      <c r="BE80" s="102"/>
      <c r="BF80" s="102"/>
      <c r="BG80" s="102"/>
      <c r="BH80" s="102"/>
      <c r="BI80" s="102"/>
      <c r="BJ80" s="102"/>
      <c r="BK80" s="102"/>
      <c r="BL80" s="102"/>
      <c r="BM80" s="102"/>
      <c r="BN80" s="102"/>
      <c r="BO80" s="102"/>
      <c r="BP80" s="102"/>
      <c r="BQ80" s="102"/>
      <c r="BR80" s="102"/>
      <c r="BS80" s="102"/>
      <c r="BT80" s="102"/>
      <c r="BU80" s="102"/>
      <c r="BV80" s="102"/>
      <c r="BW80" s="102"/>
      <c r="BX80" s="102"/>
      <c r="BY80" s="102"/>
      <c r="BZ80" s="102"/>
      <c r="CA80" s="102"/>
      <c r="CB80" s="102"/>
      <c r="CC80" s="102"/>
      <c r="CD80" s="102"/>
      <c r="CE80" s="102"/>
      <c r="CF80" s="102"/>
      <c r="CG80" s="102"/>
      <c r="CH80" s="102"/>
      <c r="CI80" s="102"/>
      <c r="CJ80" s="102"/>
      <c r="CK80" s="102"/>
      <c r="CL80" s="102"/>
      <c r="CM80" s="102"/>
      <c r="CN80" s="102"/>
      <c r="CO80" s="102"/>
      <c r="CP80" s="102"/>
      <c r="CQ80" s="102"/>
      <c r="CR80" s="102"/>
      <c r="CS80" s="102"/>
      <c r="CT80" s="102"/>
      <c r="CU80" s="102"/>
      <c r="CV80" s="102"/>
      <c r="CW80" s="102"/>
      <c r="CX80" s="102"/>
      <c r="CY80" s="102"/>
      <c r="CZ80" s="102"/>
      <c r="DA80" s="102"/>
      <c r="DB80" s="102"/>
      <c r="DC80" s="102"/>
      <c r="DD80" s="102"/>
      <c r="DE80" s="102"/>
      <c r="DF80" s="102"/>
      <c r="DG80" s="102"/>
      <c r="DH80" s="102"/>
      <c r="DI80" s="102"/>
      <c r="DJ80" s="102"/>
      <c r="DK80" s="102"/>
      <c r="DL80" s="102"/>
      <c r="DM80" s="102"/>
      <c r="DN80" s="102"/>
      <c r="DO80" s="102"/>
      <c r="DP80" s="102"/>
      <c r="DQ80" s="102"/>
      <c r="DR80" s="102"/>
      <c r="DS80" s="102"/>
      <c r="DT80" s="102"/>
      <c r="DU80" s="102"/>
      <c r="DV80" s="102"/>
      <c r="DW80" s="102"/>
      <c r="DX80" s="102"/>
      <c r="DY80" s="102"/>
      <c r="DZ80" s="102"/>
      <c r="EA80" s="102"/>
      <c r="EB80" s="102"/>
      <c r="EC80" s="102"/>
      <c r="ED80" s="102"/>
      <c r="EE80" s="102"/>
      <c r="EF80" s="102"/>
      <c r="EG80" s="102"/>
      <c r="EH80" s="102"/>
      <c r="EI80" s="102"/>
      <c r="EJ80" s="102"/>
      <c r="EK80" s="102"/>
      <c r="EL80" s="102"/>
      <c r="EM80" s="102"/>
      <c r="EN80" s="102"/>
      <c r="EO80" s="102"/>
      <c r="EP80" s="102"/>
      <c r="EQ80" s="102"/>
      <c r="ER80" s="102"/>
      <c r="ES80" s="102"/>
      <c r="ET80" s="102"/>
      <c r="EU80" s="102"/>
      <c r="EV80" s="102"/>
      <c r="EW80" s="102"/>
      <c r="EX80" s="102"/>
      <c r="EY80" s="102"/>
      <c r="EZ80" s="102"/>
      <c r="FA80" s="102"/>
      <c r="FB80" s="102"/>
      <c r="FC80" s="102"/>
      <c r="FD80" s="102"/>
      <c r="FE80" s="102"/>
      <c r="FF80" s="102"/>
      <c r="FG80" s="102"/>
      <c r="FH80" s="102"/>
      <c r="FI80" s="102"/>
      <c r="FJ80" s="102"/>
      <c r="FK80" s="102"/>
      <c r="FL80" s="102"/>
      <c r="FM80" s="102"/>
      <c r="FN80" s="102"/>
      <c r="FO80" s="102"/>
      <c r="FP80" s="102"/>
      <c r="FQ80" s="102"/>
      <c r="FR80" s="102"/>
      <c r="FS80" s="102"/>
      <c r="FT80" s="102"/>
      <c r="FU80" s="102"/>
      <c r="FV80" s="102"/>
      <c r="FW80" s="102"/>
      <c r="FX80" s="102"/>
      <c r="FY80" s="102"/>
      <c r="FZ80" s="102"/>
      <c r="GA80" s="102"/>
      <c r="GB80" s="102"/>
      <c r="GC80" s="102"/>
      <c r="GD80" s="102"/>
      <c r="GE80" s="102"/>
      <c r="GF80" s="102"/>
      <c r="GG80" s="102"/>
      <c r="GH80" s="102"/>
      <c r="GI80" s="102"/>
      <c r="GJ80" s="102"/>
      <c r="GK80" s="102"/>
      <c r="GL80" s="102"/>
      <c r="GM80" s="102"/>
      <c r="GN80" s="102"/>
      <c r="GO80" s="102"/>
      <c r="GP80" s="102"/>
      <c r="GQ80" s="102"/>
      <c r="GR80" s="102"/>
      <c r="GS80" s="102"/>
      <c r="GT80" s="102"/>
      <c r="GU80" s="102"/>
      <c r="GV80" s="102"/>
      <c r="GW80" s="102"/>
      <c r="GX80" s="102"/>
      <c r="GY80" s="102"/>
      <c r="GZ80" s="102"/>
      <c r="HA80" s="102"/>
      <c r="HB80" s="102"/>
      <c r="HC80" s="102"/>
      <c r="HD80" s="102"/>
      <c r="HE80" s="102"/>
      <c r="HF80" s="102"/>
      <c r="HG80" s="102"/>
      <c r="HH80" s="102"/>
      <c r="HI80" s="102"/>
      <c r="HJ80" s="102"/>
      <c r="HK80" s="102"/>
      <c r="HL80" s="102"/>
      <c r="HM80" s="102"/>
      <c r="HN80" s="102"/>
      <c r="HO80" s="102"/>
      <c r="HP80" s="102"/>
      <c r="HQ80" s="102"/>
      <c r="HR80" s="102"/>
      <c r="HS80" s="102"/>
      <c r="HT80" s="102"/>
      <c r="HU80" s="102"/>
      <c r="HV80" s="102"/>
      <c r="HW80" s="102"/>
      <c r="HX80" s="102"/>
      <c r="HY80" s="102"/>
      <c r="HZ80" s="102"/>
      <c r="IA80" s="102"/>
      <c r="IB80" s="102"/>
      <c r="IC80" s="102"/>
      <c r="ID80" s="102"/>
      <c r="IE80" s="102"/>
      <c r="IF80" s="102"/>
      <c r="IG80" s="102"/>
      <c r="IH80" s="102"/>
      <c r="II80" s="102"/>
      <c r="IJ80" s="102"/>
      <c r="IK80" s="102"/>
      <c r="IL80" s="102"/>
      <c r="IM80" s="102"/>
      <c r="IN80" s="102"/>
      <c r="IO80" s="102"/>
      <c r="IP80" s="102"/>
      <c r="IQ80" s="102"/>
      <c r="IR80" s="102"/>
      <c r="IS80" s="102"/>
      <c r="IT80" s="102"/>
      <c r="IU80" s="102"/>
      <c r="IV80" s="102"/>
    </row>
    <row r="81" spans="2:256" ht="16.5" customHeight="1" x14ac:dyDescent="0.25">
      <c r="B81" s="111"/>
      <c r="C81" s="323"/>
      <c r="D81" s="324"/>
      <c r="E81" s="233"/>
      <c r="F81" s="233"/>
      <c r="G81" s="233"/>
      <c r="H81" s="233"/>
      <c r="I81" s="233"/>
      <c r="J81" s="233"/>
      <c r="K81" s="233"/>
      <c r="L81" s="233"/>
      <c r="M81" s="233"/>
      <c r="N81" s="233"/>
      <c r="O81" s="233"/>
      <c r="P81" s="234"/>
      <c r="Q81" s="102"/>
      <c r="R81" s="103"/>
      <c r="S81" s="103"/>
      <c r="T81" s="103"/>
      <c r="U81" s="103"/>
      <c r="V81" s="102"/>
      <c r="W81" s="102"/>
      <c r="X81" s="102"/>
      <c r="Y81" s="102"/>
      <c r="Z81" s="102"/>
      <c r="AA81" s="102"/>
      <c r="AB81" s="102"/>
      <c r="AC81" s="102"/>
      <c r="AD81" s="102"/>
      <c r="AE81" s="102"/>
      <c r="AF81" s="102"/>
      <c r="AG81" s="102"/>
      <c r="AH81" s="102"/>
      <c r="AI81" s="102"/>
      <c r="AJ81" s="102"/>
      <c r="AK81" s="102"/>
      <c r="AL81" s="102"/>
      <c r="AM81" s="102"/>
      <c r="AN81" s="102"/>
      <c r="AO81" s="102"/>
      <c r="AP81" s="102"/>
      <c r="AQ81" s="102"/>
      <c r="AR81" s="102"/>
      <c r="AS81" s="102"/>
      <c r="AT81" s="102"/>
      <c r="AU81" s="102"/>
      <c r="AV81" s="102"/>
      <c r="AW81" s="102"/>
      <c r="AX81" s="102"/>
      <c r="AY81" s="102"/>
      <c r="AZ81" s="102"/>
      <c r="BA81" s="102"/>
      <c r="BB81" s="102"/>
      <c r="BC81" s="102"/>
      <c r="BD81" s="102"/>
      <c r="BE81" s="102"/>
      <c r="BF81" s="102"/>
      <c r="BG81" s="102"/>
      <c r="BH81" s="102"/>
      <c r="BI81" s="102"/>
      <c r="BJ81" s="102"/>
      <c r="BK81" s="102"/>
      <c r="BL81" s="102"/>
      <c r="BM81" s="102"/>
      <c r="BN81" s="102"/>
      <c r="BO81" s="102"/>
      <c r="BP81" s="102"/>
      <c r="BQ81" s="102"/>
      <c r="BR81" s="102"/>
      <c r="BS81" s="102"/>
      <c r="BT81" s="102"/>
      <c r="BU81" s="102"/>
      <c r="BV81" s="102"/>
      <c r="BW81" s="102"/>
      <c r="BX81" s="102"/>
      <c r="BY81" s="102"/>
      <c r="BZ81" s="102"/>
      <c r="CA81" s="102"/>
      <c r="CB81" s="102"/>
      <c r="CC81" s="102"/>
      <c r="CD81" s="102"/>
      <c r="CE81" s="102"/>
      <c r="CF81" s="102"/>
      <c r="CG81" s="102"/>
      <c r="CH81" s="102"/>
      <c r="CI81" s="102"/>
      <c r="CJ81" s="102"/>
      <c r="CK81" s="102"/>
      <c r="CL81" s="102"/>
      <c r="CM81" s="102"/>
      <c r="CN81" s="102"/>
      <c r="CO81" s="102"/>
      <c r="CP81" s="102"/>
      <c r="CQ81" s="102"/>
      <c r="CR81" s="102"/>
      <c r="CS81" s="102"/>
      <c r="CT81" s="102"/>
      <c r="CU81" s="102"/>
      <c r="CV81" s="102"/>
      <c r="CW81" s="102"/>
      <c r="CX81" s="102"/>
      <c r="CY81" s="102"/>
      <c r="CZ81" s="102"/>
      <c r="DA81" s="102"/>
      <c r="DB81" s="102"/>
      <c r="DC81" s="102"/>
      <c r="DD81" s="102"/>
      <c r="DE81" s="102"/>
      <c r="DF81" s="102"/>
      <c r="DG81" s="102"/>
      <c r="DH81" s="102"/>
      <c r="DI81" s="102"/>
      <c r="DJ81" s="102"/>
      <c r="DK81" s="102"/>
      <c r="DL81" s="102"/>
      <c r="DM81" s="102"/>
      <c r="DN81" s="102"/>
      <c r="DO81" s="102"/>
      <c r="DP81" s="102"/>
      <c r="DQ81" s="102"/>
      <c r="DR81" s="102"/>
      <c r="DS81" s="102"/>
      <c r="DT81" s="102"/>
      <c r="DU81" s="102"/>
      <c r="DV81" s="102"/>
      <c r="DW81" s="102"/>
      <c r="DX81" s="102"/>
      <c r="DY81" s="102"/>
      <c r="DZ81" s="102"/>
      <c r="EA81" s="102"/>
      <c r="EB81" s="102"/>
      <c r="EC81" s="102"/>
      <c r="ED81" s="102"/>
      <c r="EE81" s="102"/>
      <c r="EF81" s="102"/>
      <c r="EG81" s="102"/>
      <c r="EH81" s="102"/>
      <c r="EI81" s="102"/>
      <c r="EJ81" s="102"/>
      <c r="EK81" s="102"/>
      <c r="EL81" s="102"/>
      <c r="EM81" s="102"/>
      <c r="EN81" s="102"/>
      <c r="EO81" s="102"/>
      <c r="EP81" s="102"/>
      <c r="EQ81" s="102"/>
      <c r="ER81" s="102"/>
      <c r="ES81" s="102"/>
      <c r="ET81" s="102"/>
      <c r="EU81" s="102"/>
      <c r="EV81" s="102"/>
      <c r="EW81" s="102"/>
      <c r="EX81" s="102"/>
      <c r="EY81" s="102"/>
      <c r="EZ81" s="102"/>
      <c r="FA81" s="102"/>
      <c r="FB81" s="102"/>
      <c r="FC81" s="102"/>
      <c r="FD81" s="102"/>
      <c r="FE81" s="102"/>
      <c r="FF81" s="102"/>
      <c r="FG81" s="102"/>
      <c r="FH81" s="102"/>
      <c r="FI81" s="102"/>
      <c r="FJ81" s="102"/>
      <c r="FK81" s="102"/>
      <c r="FL81" s="102"/>
      <c r="FM81" s="102"/>
      <c r="FN81" s="102"/>
      <c r="FO81" s="102"/>
      <c r="FP81" s="102"/>
      <c r="FQ81" s="102"/>
      <c r="FR81" s="102"/>
      <c r="FS81" s="102"/>
      <c r="FT81" s="102"/>
      <c r="FU81" s="102"/>
      <c r="FV81" s="102"/>
      <c r="FW81" s="102"/>
      <c r="FX81" s="102"/>
      <c r="FY81" s="102"/>
      <c r="FZ81" s="102"/>
      <c r="GA81" s="102"/>
      <c r="GB81" s="102"/>
      <c r="GC81" s="102"/>
      <c r="GD81" s="102"/>
      <c r="GE81" s="102"/>
      <c r="GF81" s="102"/>
      <c r="GG81" s="102"/>
      <c r="GH81" s="102"/>
      <c r="GI81" s="102"/>
      <c r="GJ81" s="102"/>
      <c r="GK81" s="102"/>
      <c r="GL81" s="102"/>
      <c r="GM81" s="102"/>
      <c r="GN81" s="102"/>
      <c r="GO81" s="102"/>
      <c r="GP81" s="102"/>
      <c r="GQ81" s="102"/>
      <c r="GR81" s="102"/>
      <c r="GS81" s="102"/>
      <c r="GT81" s="102"/>
      <c r="GU81" s="102"/>
      <c r="GV81" s="102"/>
      <c r="GW81" s="102"/>
      <c r="GX81" s="102"/>
      <c r="GY81" s="102"/>
      <c r="GZ81" s="102"/>
      <c r="HA81" s="102"/>
      <c r="HB81" s="102"/>
      <c r="HC81" s="102"/>
      <c r="HD81" s="102"/>
      <c r="HE81" s="102"/>
      <c r="HF81" s="102"/>
      <c r="HG81" s="102"/>
      <c r="HH81" s="102"/>
      <c r="HI81" s="102"/>
      <c r="HJ81" s="102"/>
      <c r="HK81" s="102"/>
      <c r="HL81" s="102"/>
      <c r="HM81" s="102"/>
      <c r="HN81" s="102"/>
      <c r="HO81" s="102"/>
      <c r="HP81" s="102"/>
      <c r="HQ81" s="102"/>
      <c r="HR81" s="102"/>
      <c r="HS81" s="102"/>
      <c r="HT81" s="102"/>
      <c r="HU81" s="102"/>
      <c r="HV81" s="102"/>
      <c r="HW81" s="102"/>
      <c r="HX81" s="102"/>
      <c r="HY81" s="102"/>
      <c r="HZ81" s="102"/>
      <c r="IA81" s="102"/>
      <c r="IB81" s="102"/>
      <c r="IC81" s="102"/>
      <c r="ID81" s="102"/>
      <c r="IE81" s="102"/>
      <c r="IF81" s="102"/>
      <c r="IG81" s="102"/>
      <c r="IH81" s="102"/>
      <c r="II81" s="102"/>
      <c r="IJ81" s="102"/>
      <c r="IK81" s="102"/>
      <c r="IL81" s="102"/>
      <c r="IM81" s="102"/>
      <c r="IN81" s="102"/>
      <c r="IO81" s="102"/>
      <c r="IP81" s="102"/>
      <c r="IQ81" s="102"/>
      <c r="IR81" s="102"/>
      <c r="IS81" s="102"/>
      <c r="IT81" s="102"/>
      <c r="IU81" s="102"/>
      <c r="IV81" s="102"/>
    </row>
    <row r="82" spans="2:256" ht="16.5" customHeight="1" x14ac:dyDescent="0.25">
      <c r="B82" s="110" t="s">
        <v>72</v>
      </c>
      <c r="C82" s="323" t="s">
        <v>69</v>
      </c>
      <c r="D82" s="324"/>
      <c r="E82" s="160">
        <v>0</v>
      </c>
      <c r="F82" s="160">
        <v>0</v>
      </c>
      <c r="G82" s="160">
        <v>0</v>
      </c>
      <c r="H82" s="160">
        <v>0</v>
      </c>
      <c r="I82" s="160">
        <v>0</v>
      </c>
      <c r="J82" s="160">
        <v>0</v>
      </c>
      <c r="K82" s="160">
        <v>0</v>
      </c>
      <c r="L82" s="160">
        <v>0</v>
      </c>
      <c r="M82" s="160">
        <v>0</v>
      </c>
      <c r="N82" s="160">
        <v>0</v>
      </c>
      <c r="O82" s="160">
        <v>0</v>
      </c>
      <c r="P82" s="161">
        <v>0</v>
      </c>
      <c r="Q82" s="102"/>
      <c r="R82" s="103"/>
      <c r="S82" s="103"/>
      <c r="T82" s="103"/>
      <c r="U82" s="103"/>
      <c r="V82" s="102"/>
      <c r="W82" s="102"/>
      <c r="X82" s="102"/>
      <c r="Y82" s="102"/>
      <c r="Z82" s="102"/>
      <c r="AA82" s="102"/>
      <c r="AB82" s="102"/>
      <c r="AC82" s="102"/>
      <c r="AD82" s="102"/>
      <c r="AE82" s="102"/>
      <c r="AF82" s="102"/>
      <c r="AG82" s="102"/>
      <c r="AH82" s="102"/>
      <c r="AI82" s="102"/>
      <c r="AJ82" s="102"/>
      <c r="AK82" s="102"/>
      <c r="AL82" s="102"/>
      <c r="AM82" s="102"/>
      <c r="AN82" s="102"/>
      <c r="AO82" s="102"/>
      <c r="AP82" s="102"/>
      <c r="AQ82" s="102"/>
      <c r="AR82" s="102"/>
      <c r="AS82" s="102"/>
      <c r="AT82" s="102"/>
      <c r="AU82" s="102"/>
      <c r="AV82" s="102"/>
      <c r="AW82" s="102"/>
      <c r="AX82" s="102"/>
      <c r="AY82" s="102"/>
      <c r="AZ82" s="102"/>
      <c r="BA82" s="102"/>
      <c r="BB82" s="102"/>
      <c r="BC82" s="102"/>
      <c r="BD82" s="102"/>
      <c r="BE82" s="102"/>
      <c r="BF82" s="102"/>
      <c r="BG82" s="102"/>
      <c r="BH82" s="102"/>
      <c r="BI82" s="102"/>
      <c r="BJ82" s="102"/>
      <c r="BK82" s="102"/>
      <c r="BL82" s="102"/>
      <c r="BM82" s="102"/>
      <c r="BN82" s="102"/>
      <c r="BO82" s="102"/>
      <c r="BP82" s="102"/>
      <c r="BQ82" s="102"/>
      <c r="BR82" s="102"/>
      <c r="BS82" s="102"/>
      <c r="BT82" s="102"/>
      <c r="BU82" s="102"/>
      <c r="BV82" s="102"/>
      <c r="BW82" s="102"/>
      <c r="BX82" s="102"/>
      <c r="BY82" s="102"/>
      <c r="BZ82" s="102"/>
      <c r="CA82" s="102"/>
      <c r="CB82" s="102"/>
      <c r="CC82" s="102"/>
      <c r="CD82" s="102"/>
      <c r="CE82" s="102"/>
      <c r="CF82" s="102"/>
      <c r="CG82" s="102"/>
      <c r="CH82" s="102"/>
      <c r="CI82" s="102"/>
      <c r="CJ82" s="102"/>
      <c r="CK82" s="102"/>
      <c r="CL82" s="102"/>
      <c r="CM82" s="102"/>
      <c r="CN82" s="102"/>
      <c r="CO82" s="102"/>
      <c r="CP82" s="102"/>
      <c r="CQ82" s="102"/>
      <c r="CR82" s="102"/>
      <c r="CS82" s="102"/>
      <c r="CT82" s="102"/>
      <c r="CU82" s="102"/>
      <c r="CV82" s="102"/>
      <c r="CW82" s="102"/>
      <c r="CX82" s="102"/>
      <c r="CY82" s="102"/>
      <c r="CZ82" s="102"/>
      <c r="DA82" s="102"/>
      <c r="DB82" s="102"/>
      <c r="DC82" s="102"/>
      <c r="DD82" s="102"/>
      <c r="DE82" s="102"/>
      <c r="DF82" s="102"/>
      <c r="DG82" s="102"/>
      <c r="DH82" s="102"/>
      <c r="DI82" s="102"/>
      <c r="DJ82" s="102"/>
      <c r="DK82" s="102"/>
      <c r="DL82" s="102"/>
      <c r="DM82" s="102"/>
      <c r="DN82" s="102"/>
      <c r="DO82" s="102"/>
      <c r="DP82" s="102"/>
      <c r="DQ82" s="102"/>
      <c r="DR82" s="102"/>
      <c r="DS82" s="102"/>
      <c r="DT82" s="102"/>
      <c r="DU82" s="102"/>
      <c r="DV82" s="102"/>
      <c r="DW82" s="102"/>
      <c r="DX82" s="102"/>
      <c r="DY82" s="102"/>
      <c r="DZ82" s="102"/>
      <c r="EA82" s="102"/>
      <c r="EB82" s="102"/>
      <c r="EC82" s="102"/>
      <c r="ED82" s="102"/>
      <c r="EE82" s="102"/>
      <c r="EF82" s="102"/>
      <c r="EG82" s="102"/>
      <c r="EH82" s="102"/>
      <c r="EI82" s="102"/>
      <c r="EJ82" s="102"/>
      <c r="EK82" s="102"/>
      <c r="EL82" s="102"/>
      <c r="EM82" s="102"/>
      <c r="EN82" s="102"/>
      <c r="EO82" s="102"/>
      <c r="EP82" s="102"/>
      <c r="EQ82" s="102"/>
      <c r="ER82" s="102"/>
      <c r="ES82" s="102"/>
      <c r="ET82" s="102"/>
      <c r="EU82" s="102"/>
      <c r="EV82" s="102"/>
      <c r="EW82" s="102"/>
      <c r="EX82" s="102"/>
      <c r="EY82" s="102"/>
      <c r="EZ82" s="102"/>
      <c r="FA82" s="102"/>
      <c r="FB82" s="102"/>
      <c r="FC82" s="102"/>
      <c r="FD82" s="102"/>
      <c r="FE82" s="102"/>
      <c r="FF82" s="102"/>
      <c r="FG82" s="102"/>
      <c r="FH82" s="102"/>
      <c r="FI82" s="102"/>
      <c r="FJ82" s="102"/>
      <c r="FK82" s="102"/>
      <c r="FL82" s="102"/>
      <c r="FM82" s="102"/>
      <c r="FN82" s="102"/>
      <c r="FO82" s="102"/>
      <c r="FP82" s="102"/>
      <c r="FQ82" s="102"/>
      <c r="FR82" s="102"/>
      <c r="FS82" s="102"/>
      <c r="FT82" s="102"/>
      <c r="FU82" s="102"/>
      <c r="FV82" s="102"/>
      <c r="FW82" s="102"/>
      <c r="FX82" s="102"/>
      <c r="FY82" s="102"/>
      <c r="FZ82" s="102"/>
      <c r="GA82" s="102"/>
      <c r="GB82" s="102"/>
      <c r="GC82" s="102"/>
      <c r="GD82" s="102"/>
      <c r="GE82" s="102"/>
      <c r="GF82" s="102"/>
      <c r="GG82" s="102"/>
      <c r="GH82" s="102"/>
      <c r="GI82" s="102"/>
      <c r="GJ82" s="102"/>
      <c r="GK82" s="102"/>
      <c r="GL82" s="102"/>
      <c r="GM82" s="102"/>
      <c r="GN82" s="102"/>
      <c r="GO82" s="102"/>
      <c r="GP82" s="102"/>
      <c r="GQ82" s="102"/>
      <c r="GR82" s="102"/>
      <c r="GS82" s="102"/>
      <c r="GT82" s="102"/>
      <c r="GU82" s="102"/>
      <c r="GV82" s="102"/>
      <c r="GW82" s="102"/>
      <c r="GX82" s="102"/>
      <c r="GY82" s="102"/>
      <c r="GZ82" s="102"/>
      <c r="HA82" s="102"/>
      <c r="HB82" s="102"/>
      <c r="HC82" s="102"/>
      <c r="HD82" s="102"/>
      <c r="HE82" s="102"/>
      <c r="HF82" s="102"/>
      <c r="HG82" s="102"/>
      <c r="HH82" s="102"/>
      <c r="HI82" s="102"/>
      <c r="HJ82" s="102"/>
      <c r="HK82" s="102"/>
      <c r="HL82" s="102"/>
      <c r="HM82" s="102"/>
      <c r="HN82" s="102"/>
      <c r="HO82" s="102"/>
      <c r="HP82" s="102"/>
      <c r="HQ82" s="102"/>
      <c r="HR82" s="102"/>
      <c r="HS82" s="102"/>
      <c r="HT82" s="102"/>
      <c r="HU82" s="102"/>
      <c r="HV82" s="102"/>
      <c r="HW82" s="102"/>
      <c r="HX82" s="102"/>
      <c r="HY82" s="102"/>
      <c r="HZ82" s="102"/>
      <c r="IA82" s="102"/>
      <c r="IB82" s="102"/>
      <c r="IC82" s="102"/>
      <c r="ID82" s="102"/>
      <c r="IE82" s="102"/>
      <c r="IF82" s="102"/>
      <c r="IG82" s="102"/>
      <c r="IH82" s="102"/>
      <c r="II82" s="102"/>
      <c r="IJ82" s="102"/>
      <c r="IK82" s="102"/>
      <c r="IL82" s="102"/>
      <c r="IM82" s="102"/>
      <c r="IN82" s="102"/>
      <c r="IO82" s="102"/>
      <c r="IP82" s="102"/>
      <c r="IQ82" s="102"/>
      <c r="IR82" s="102"/>
      <c r="IS82" s="102"/>
      <c r="IT82" s="102"/>
      <c r="IU82" s="102"/>
      <c r="IV82" s="102"/>
    </row>
    <row r="83" spans="2:256" ht="16.5" customHeight="1" x14ac:dyDescent="0.25">
      <c r="B83" s="111"/>
      <c r="C83" s="323" t="s">
        <v>70</v>
      </c>
      <c r="D83" s="324"/>
      <c r="E83" s="191">
        <v>0</v>
      </c>
      <c r="F83" s="191">
        <v>0</v>
      </c>
      <c r="G83" s="191">
        <v>0</v>
      </c>
      <c r="H83" s="191">
        <v>0</v>
      </c>
      <c r="I83" s="191">
        <v>0</v>
      </c>
      <c r="J83" s="191">
        <v>0</v>
      </c>
      <c r="K83" s="191">
        <v>0</v>
      </c>
      <c r="L83" s="191">
        <v>0</v>
      </c>
      <c r="M83" s="191">
        <v>0</v>
      </c>
      <c r="N83" s="191">
        <v>0</v>
      </c>
      <c r="O83" s="191">
        <v>0</v>
      </c>
      <c r="P83" s="192">
        <v>0</v>
      </c>
      <c r="Q83" s="102"/>
      <c r="R83" s="103"/>
      <c r="S83" s="103"/>
      <c r="T83" s="103"/>
      <c r="U83" s="103"/>
      <c r="V83" s="102"/>
      <c r="W83" s="102"/>
      <c r="X83" s="102"/>
      <c r="Y83" s="102"/>
      <c r="Z83" s="102"/>
      <c r="AA83" s="102"/>
      <c r="AB83" s="102"/>
      <c r="AC83" s="102"/>
      <c r="AD83" s="102"/>
      <c r="AE83" s="102"/>
      <c r="AF83" s="102"/>
      <c r="AG83" s="102"/>
      <c r="AH83" s="102"/>
      <c r="AI83" s="102"/>
      <c r="AJ83" s="102"/>
      <c r="AK83" s="102"/>
      <c r="AL83" s="102"/>
      <c r="AM83" s="102"/>
      <c r="AN83" s="102"/>
      <c r="AO83" s="102"/>
      <c r="AP83" s="102"/>
      <c r="AQ83" s="102"/>
      <c r="AR83" s="102"/>
      <c r="AS83" s="102"/>
      <c r="AT83" s="102"/>
      <c r="AU83" s="102"/>
      <c r="AV83" s="102"/>
      <c r="AW83" s="102"/>
      <c r="AX83" s="102"/>
      <c r="AY83" s="102"/>
      <c r="AZ83" s="102"/>
      <c r="BA83" s="102"/>
      <c r="BB83" s="102"/>
      <c r="BC83" s="102"/>
      <c r="BD83" s="102"/>
      <c r="BE83" s="102"/>
      <c r="BF83" s="102"/>
      <c r="BG83" s="102"/>
      <c r="BH83" s="102"/>
      <c r="BI83" s="102"/>
      <c r="BJ83" s="102"/>
      <c r="BK83" s="102"/>
      <c r="BL83" s="102"/>
      <c r="BM83" s="102"/>
      <c r="BN83" s="102"/>
      <c r="BO83" s="102"/>
      <c r="BP83" s="102"/>
      <c r="BQ83" s="102"/>
      <c r="BR83" s="102"/>
      <c r="BS83" s="102"/>
      <c r="BT83" s="102"/>
      <c r="BU83" s="102"/>
      <c r="BV83" s="102"/>
      <c r="BW83" s="102"/>
      <c r="BX83" s="102"/>
      <c r="BY83" s="102"/>
      <c r="BZ83" s="102"/>
      <c r="CA83" s="102"/>
      <c r="CB83" s="102"/>
      <c r="CC83" s="102"/>
      <c r="CD83" s="102"/>
      <c r="CE83" s="102"/>
      <c r="CF83" s="102"/>
      <c r="CG83" s="102"/>
      <c r="CH83" s="102"/>
      <c r="CI83" s="102"/>
      <c r="CJ83" s="102"/>
      <c r="CK83" s="102"/>
      <c r="CL83" s="102"/>
      <c r="CM83" s="102"/>
      <c r="CN83" s="102"/>
      <c r="CO83" s="102"/>
      <c r="CP83" s="102"/>
      <c r="CQ83" s="102"/>
      <c r="CR83" s="102"/>
      <c r="CS83" s="102"/>
      <c r="CT83" s="102"/>
      <c r="CU83" s="102"/>
      <c r="CV83" s="102"/>
      <c r="CW83" s="102"/>
      <c r="CX83" s="102"/>
      <c r="CY83" s="102"/>
      <c r="CZ83" s="102"/>
      <c r="DA83" s="102"/>
      <c r="DB83" s="102"/>
      <c r="DC83" s="102"/>
      <c r="DD83" s="102"/>
      <c r="DE83" s="102"/>
      <c r="DF83" s="102"/>
      <c r="DG83" s="102"/>
      <c r="DH83" s="102"/>
      <c r="DI83" s="102"/>
      <c r="DJ83" s="102"/>
      <c r="DK83" s="102"/>
      <c r="DL83" s="102"/>
      <c r="DM83" s="102"/>
      <c r="DN83" s="102"/>
      <c r="DO83" s="102"/>
      <c r="DP83" s="102"/>
      <c r="DQ83" s="102"/>
      <c r="DR83" s="102"/>
      <c r="DS83" s="102"/>
      <c r="DT83" s="102"/>
      <c r="DU83" s="102"/>
      <c r="DV83" s="102"/>
      <c r="DW83" s="102"/>
      <c r="DX83" s="102"/>
      <c r="DY83" s="102"/>
      <c r="DZ83" s="102"/>
      <c r="EA83" s="102"/>
      <c r="EB83" s="102"/>
      <c r="EC83" s="102"/>
      <c r="ED83" s="102"/>
      <c r="EE83" s="102"/>
      <c r="EF83" s="102"/>
      <c r="EG83" s="102"/>
      <c r="EH83" s="102"/>
      <c r="EI83" s="102"/>
      <c r="EJ83" s="102"/>
      <c r="EK83" s="102"/>
      <c r="EL83" s="102"/>
      <c r="EM83" s="102"/>
      <c r="EN83" s="102"/>
      <c r="EO83" s="102"/>
      <c r="EP83" s="102"/>
      <c r="EQ83" s="102"/>
      <c r="ER83" s="102"/>
      <c r="ES83" s="102"/>
      <c r="ET83" s="102"/>
      <c r="EU83" s="102"/>
      <c r="EV83" s="102"/>
      <c r="EW83" s="102"/>
      <c r="EX83" s="102"/>
      <c r="EY83" s="102"/>
      <c r="EZ83" s="102"/>
      <c r="FA83" s="102"/>
      <c r="FB83" s="102"/>
      <c r="FC83" s="102"/>
      <c r="FD83" s="102"/>
      <c r="FE83" s="102"/>
      <c r="FF83" s="102"/>
      <c r="FG83" s="102"/>
      <c r="FH83" s="102"/>
      <c r="FI83" s="102"/>
      <c r="FJ83" s="102"/>
      <c r="FK83" s="102"/>
      <c r="FL83" s="102"/>
      <c r="FM83" s="102"/>
      <c r="FN83" s="102"/>
      <c r="FO83" s="102"/>
      <c r="FP83" s="102"/>
      <c r="FQ83" s="102"/>
      <c r="FR83" s="102"/>
      <c r="FS83" s="102"/>
      <c r="FT83" s="102"/>
      <c r="FU83" s="102"/>
      <c r="FV83" s="102"/>
      <c r="FW83" s="102"/>
      <c r="FX83" s="102"/>
      <c r="FY83" s="102"/>
      <c r="FZ83" s="102"/>
      <c r="GA83" s="102"/>
      <c r="GB83" s="102"/>
      <c r="GC83" s="102"/>
      <c r="GD83" s="102"/>
      <c r="GE83" s="102"/>
      <c r="GF83" s="102"/>
      <c r="GG83" s="102"/>
      <c r="GH83" s="102"/>
      <c r="GI83" s="102"/>
      <c r="GJ83" s="102"/>
      <c r="GK83" s="102"/>
      <c r="GL83" s="102"/>
      <c r="GM83" s="102"/>
      <c r="GN83" s="102"/>
      <c r="GO83" s="102"/>
      <c r="GP83" s="102"/>
      <c r="GQ83" s="102"/>
      <c r="GR83" s="102"/>
      <c r="GS83" s="102"/>
      <c r="GT83" s="102"/>
      <c r="GU83" s="102"/>
      <c r="GV83" s="102"/>
      <c r="GW83" s="102"/>
      <c r="GX83" s="102"/>
      <c r="GY83" s="102"/>
      <c r="GZ83" s="102"/>
      <c r="HA83" s="102"/>
      <c r="HB83" s="102"/>
      <c r="HC83" s="102"/>
      <c r="HD83" s="102"/>
      <c r="HE83" s="102"/>
      <c r="HF83" s="102"/>
      <c r="HG83" s="102"/>
      <c r="HH83" s="102"/>
      <c r="HI83" s="102"/>
      <c r="HJ83" s="102"/>
      <c r="HK83" s="102"/>
      <c r="HL83" s="102"/>
      <c r="HM83" s="102"/>
      <c r="HN83" s="102"/>
      <c r="HO83" s="102"/>
      <c r="HP83" s="102"/>
      <c r="HQ83" s="102"/>
      <c r="HR83" s="102"/>
      <c r="HS83" s="102"/>
      <c r="HT83" s="102"/>
      <c r="HU83" s="102"/>
      <c r="HV83" s="102"/>
      <c r="HW83" s="102"/>
      <c r="HX83" s="102"/>
      <c r="HY83" s="102"/>
      <c r="HZ83" s="102"/>
      <c r="IA83" s="102"/>
      <c r="IB83" s="102"/>
      <c r="IC83" s="102"/>
      <c r="ID83" s="102"/>
      <c r="IE83" s="102"/>
      <c r="IF83" s="102"/>
      <c r="IG83" s="102"/>
      <c r="IH83" s="102"/>
      <c r="II83" s="102"/>
      <c r="IJ83" s="102"/>
      <c r="IK83" s="102"/>
      <c r="IL83" s="102"/>
      <c r="IM83" s="102"/>
      <c r="IN83" s="102"/>
      <c r="IO83" s="102"/>
      <c r="IP83" s="102"/>
      <c r="IQ83" s="102"/>
      <c r="IR83" s="102"/>
      <c r="IS83" s="102"/>
      <c r="IT83" s="102"/>
      <c r="IU83" s="102"/>
      <c r="IV83" s="102"/>
    </row>
    <row r="84" spans="2:256" ht="16.5" customHeight="1" x14ac:dyDescent="0.25">
      <c r="B84" s="111"/>
      <c r="C84" s="323"/>
      <c r="D84" s="324"/>
      <c r="E84" s="215"/>
      <c r="F84" s="215"/>
      <c r="G84" s="215"/>
      <c r="H84" s="215"/>
      <c r="I84" s="215"/>
      <c r="J84" s="215"/>
      <c r="K84" s="215"/>
      <c r="L84" s="215"/>
      <c r="M84" s="215"/>
      <c r="N84" s="215"/>
      <c r="O84" s="215"/>
      <c r="P84" s="232"/>
      <c r="Q84" s="102"/>
      <c r="R84" s="103"/>
      <c r="S84" s="103"/>
      <c r="T84" s="103"/>
      <c r="U84" s="103"/>
      <c r="V84" s="102"/>
      <c r="W84" s="102"/>
      <c r="X84" s="102"/>
      <c r="Y84" s="102"/>
      <c r="Z84" s="102"/>
      <c r="AA84" s="102"/>
      <c r="AB84" s="102"/>
      <c r="AC84" s="102"/>
      <c r="AD84" s="102"/>
      <c r="AE84" s="102"/>
      <c r="AF84" s="102"/>
      <c r="AG84" s="102"/>
      <c r="AH84" s="102"/>
      <c r="AI84" s="102"/>
      <c r="AJ84" s="102"/>
      <c r="AK84" s="102"/>
      <c r="AL84" s="102"/>
      <c r="AM84" s="102"/>
      <c r="AN84" s="102"/>
      <c r="AO84" s="102"/>
      <c r="AP84" s="102"/>
      <c r="AQ84" s="102"/>
      <c r="AR84" s="102"/>
      <c r="AS84" s="102"/>
      <c r="AT84" s="102"/>
      <c r="AU84" s="102"/>
      <c r="AV84" s="102"/>
      <c r="AW84" s="102"/>
      <c r="AX84" s="102"/>
      <c r="AY84" s="102"/>
      <c r="AZ84" s="102"/>
      <c r="BA84" s="102"/>
      <c r="BB84" s="102"/>
      <c r="BC84" s="102"/>
      <c r="BD84" s="102"/>
      <c r="BE84" s="102"/>
      <c r="BF84" s="102"/>
      <c r="BG84" s="102"/>
      <c r="BH84" s="102"/>
      <c r="BI84" s="102"/>
      <c r="BJ84" s="102"/>
      <c r="BK84" s="102"/>
      <c r="BL84" s="102"/>
      <c r="BM84" s="102"/>
      <c r="BN84" s="102"/>
      <c r="BO84" s="102"/>
      <c r="BP84" s="102"/>
      <c r="BQ84" s="102"/>
      <c r="BR84" s="102"/>
      <c r="BS84" s="102"/>
      <c r="BT84" s="102"/>
      <c r="BU84" s="102"/>
      <c r="BV84" s="102"/>
      <c r="BW84" s="102"/>
      <c r="BX84" s="102"/>
      <c r="BY84" s="102"/>
      <c r="BZ84" s="102"/>
      <c r="CA84" s="102"/>
      <c r="CB84" s="102"/>
      <c r="CC84" s="102"/>
      <c r="CD84" s="102"/>
      <c r="CE84" s="102"/>
      <c r="CF84" s="102"/>
      <c r="CG84" s="102"/>
      <c r="CH84" s="102"/>
      <c r="CI84" s="102"/>
      <c r="CJ84" s="102"/>
      <c r="CK84" s="102"/>
      <c r="CL84" s="102"/>
      <c r="CM84" s="102"/>
      <c r="CN84" s="102"/>
      <c r="CO84" s="102"/>
      <c r="CP84" s="102"/>
      <c r="CQ84" s="102"/>
      <c r="CR84" s="102"/>
      <c r="CS84" s="102"/>
      <c r="CT84" s="102"/>
      <c r="CU84" s="102"/>
      <c r="CV84" s="102"/>
      <c r="CW84" s="102"/>
      <c r="CX84" s="102"/>
      <c r="CY84" s="102"/>
      <c r="CZ84" s="102"/>
      <c r="DA84" s="102"/>
      <c r="DB84" s="102"/>
      <c r="DC84" s="102"/>
      <c r="DD84" s="102"/>
      <c r="DE84" s="102"/>
      <c r="DF84" s="102"/>
      <c r="DG84" s="102"/>
      <c r="DH84" s="102"/>
      <c r="DI84" s="102"/>
      <c r="DJ84" s="102"/>
      <c r="DK84" s="102"/>
      <c r="DL84" s="102"/>
      <c r="DM84" s="102"/>
      <c r="DN84" s="102"/>
      <c r="DO84" s="102"/>
      <c r="DP84" s="102"/>
      <c r="DQ84" s="102"/>
      <c r="DR84" s="102"/>
      <c r="DS84" s="102"/>
      <c r="DT84" s="102"/>
      <c r="DU84" s="102"/>
      <c r="DV84" s="102"/>
      <c r="DW84" s="102"/>
      <c r="DX84" s="102"/>
      <c r="DY84" s="102"/>
      <c r="DZ84" s="102"/>
      <c r="EA84" s="102"/>
      <c r="EB84" s="102"/>
      <c r="EC84" s="102"/>
      <c r="ED84" s="102"/>
      <c r="EE84" s="102"/>
      <c r="EF84" s="102"/>
      <c r="EG84" s="102"/>
      <c r="EH84" s="102"/>
      <c r="EI84" s="102"/>
      <c r="EJ84" s="102"/>
      <c r="EK84" s="102"/>
      <c r="EL84" s="102"/>
      <c r="EM84" s="102"/>
      <c r="EN84" s="102"/>
      <c r="EO84" s="102"/>
      <c r="EP84" s="102"/>
      <c r="EQ84" s="102"/>
      <c r="ER84" s="102"/>
      <c r="ES84" s="102"/>
      <c r="ET84" s="102"/>
      <c r="EU84" s="102"/>
      <c r="EV84" s="102"/>
      <c r="EW84" s="102"/>
      <c r="EX84" s="102"/>
      <c r="EY84" s="102"/>
      <c r="EZ84" s="102"/>
      <c r="FA84" s="102"/>
      <c r="FB84" s="102"/>
      <c r="FC84" s="102"/>
      <c r="FD84" s="102"/>
      <c r="FE84" s="102"/>
      <c r="FF84" s="102"/>
      <c r="FG84" s="102"/>
      <c r="FH84" s="102"/>
      <c r="FI84" s="102"/>
      <c r="FJ84" s="102"/>
      <c r="FK84" s="102"/>
      <c r="FL84" s="102"/>
      <c r="FM84" s="102"/>
      <c r="FN84" s="102"/>
      <c r="FO84" s="102"/>
      <c r="FP84" s="102"/>
      <c r="FQ84" s="102"/>
      <c r="FR84" s="102"/>
      <c r="FS84" s="102"/>
      <c r="FT84" s="102"/>
      <c r="FU84" s="102"/>
      <c r="FV84" s="102"/>
      <c r="FW84" s="102"/>
      <c r="FX84" s="102"/>
      <c r="FY84" s="102"/>
      <c r="FZ84" s="102"/>
      <c r="GA84" s="102"/>
      <c r="GB84" s="102"/>
      <c r="GC84" s="102"/>
      <c r="GD84" s="102"/>
      <c r="GE84" s="102"/>
      <c r="GF84" s="102"/>
      <c r="GG84" s="102"/>
      <c r="GH84" s="102"/>
      <c r="GI84" s="102"/>
      <c r="GJ84" s="102"/>
      <c r="GK84" s="102"/>
      <c r="GL84" s="102"/>
      <c r="GM84" s="102"/>
      <c r="GN84" s="102"/>
      <c r="GO84" s="102"/>
      <c r="GP84" s="102"/>
      <c r="GQ84" s="102"/>
      <c r="GR84" s="102"/>
      <c r="GS84" s="102"/>
      <c r="GT84" s="102"/>
      <c r="GU84" s="102"/>
      <c r="GV84" s="102"/>
      <c r="GW84" s="102"/>
      <c r="GX84" s="102"/>
      <c r="GY84" s="102"/>
      <c r="GZ84" s="102"/>
      <c r="HA84" s="102"/>
      <c r="HB84" s="102"/>
      <c r="HC84" s="102"/>
      <c r="HD84" s="102"/>
      <c r="HE84" s="102"/>
      <c r="HF84" s="102"/>
      <c r="HG84" s="102"/>
      <c r="HH84" s="102"/>
      <c r="HI84" s="102"/>
      <c r="HJ84" s="102"/>
      <c r="HK84" s="102"/>
      <c r="HL84" s="102"/>
      <c r="HM84" s="102"/>
      <c r="HN84" s="102"/>
      <c r="HO84" s="102"/>
      <c r="HP84" s="102"/>
      <c r="HQ84" s="102"/>
      <c r="HR84" s="102"/>
      <c r="HS84" s="102"/>
      <c r="HT84" s="102"/>
      <c r="HU84" s="102"/>
      <c r="HV84" s="102"/>
      <c r="HW84" s="102"/>
      <c r="HX84" s="102"/>
      <c r="HY84" s="102"/>
      <c r="HZ84" s="102"/>
      <c r="IA84" s="102"/>
      <c r="IB84" s="102"/>
      <c r="IC84" s="102"/>
      <c r="ID84" s="102"/>
      <c r="IE84" s="102"/>
      <c r="IF84" s="102"/>
      <c r="IG84" s="102"/>
      <c r="IH84" s="102"/>
      <c r="II84" s="102"/>
      <c r="IJ84" s="102"/>
      <c r="IK84" s="102"/>
      <c r="IL84" s="102"/>
      <c r="IM84" s="102"/>
      <c r="IN84" s="102"/>
      <c r="IO84" s="102"/>
      <c r="IP84" s="102"/>
      <c r="IQ84" s="102"/>
      <c r="IR84" s="102"/>
      <c r="IS84" s="102"/>
      <c r="IT84" s="102"/>
      <c r="IU84" s="102"/>
      <c r="IV84" s="102"/>
    </row>
    <row r="85" spans="2:256" ht="16.5" customHeight="1" x14ac:dyDescent="0.25">
      <c r="B85" s="110" t="s">
        <v>73</v>
      </c>
      <c r="C85" s="323" t="s">
        <v>69</v>
      </c>
      <c r="D85" s="324"/>
      <c r="E85" s="160">
        <v>0</v>
      </c>
      <c r="F85" s="160">
        <v>0</v>
      </c>
      <c r="G85" s="160">
        <v>0</v>
      </c>
      <c r="H85" s="160">
        <v>0</v>
      </c>
      <c r="I85" s="160">
        <v>0</v>
      </c>
      <c r="J85" s="160">
        <v>0</v>
      </c>
      <c r="K85" s="160">
        <v>0</v>
      </c>
      <c r="L85" s="160">
        <v>0</v>
      </c>
      <c r="M85" s="160">
        <v>0</v>
      </c>
      <c r="N85" s="160">
        <v>0</v>
      </c>
      <c r="O85" s="160">
        <v>0</v>
      </c>
      <c r="P85" s="161">
        <v>0</v>
      </c>
      <c r="Q85" s="102"/>
      <c r="R85" s="103"/>
      <c r="S85" s="103"/>
      <c r="T85" s="103"/>
      <c r="U85" s="103"/>
      <c r="V85" s="102"/>
      <c r="W85" s="102"/>
      <c r="X85" s="102"/>
      <c r="Y85" s="102"/>
      <c r="Z85" s="102"/>
      <c r="AA85" s="102"/>
      <c r="AB85" s="102"/>
      <c r="AC85" s="102"/>
      <c r="AD85" s="102"/>
      <c r="AE85" s="102"/>
      <c r="AF85" s="102"/>
      <c r="AG85" s="102"/>
      <c r="AH85" s="102"/>
      <c r="AI85" s="102"/>
      <c r="AJ85" s="102"/>
      <c r="AK85" s="102"/>
      <c r="AL85" s="102"/>
      <c r="AM85" s="102"/>
      <c r="AN85" s="102"/>
      <c r="AO85" s="102"/>
      <c r="AP85" s="102"/>
      <c r="AQ85" s="102"/>
      <c r="AR85" s="102"/>
      <c r="AS85" s="102"/>
      <c r="AT85" s="102"/>
      <c r="AU85" s="102"/>
      <c r="AV85" s="102"/>
      <c r="AW85" s="102"/>
      <c r="AX85" s="102"/>
      <c r="AY85" s="102"/>
      <c r="AZ85" s="102"/>
      <c r="BA85" s="102"/>
      <c r="BB85" s="102"/>
      <c r="BC85" s="102"/>
      <c r="BD85" s="102"/>
      <c r="BE85" s="102"/>
      <c r="BF85" s="102"/>
      <c r="BG85" s="102"/>
      <c r="BH85" s="102"/>
      <c r="BI85" s="102"/>
      <c r="BJ85" s="102"/>
      <c r="BK85" s="102"/>
      <c r="BL85" s="102"/>
      <c r="BM85" s="102"/>
      <c r="BN85" s="102"/>
      <c r="BO85" s="102"/>
      <c r="BP85" s="102"/>
      <c r="BQ85" s="102"/>
      <c r="BR85" s="102"/>
      <c r="BS85" s="102"/>
      <c r="BT85" s="102"/>
      <c r="BU85" s="102"/>
      <c r="BV85" s="102"/>
      <c r="BW85" s="102"/>
      <c r="BX85" s="102"/>
      <c r="BY85" s="102"/>
      <c r="BZ85" s="102"/>
      <c r="CA85" s="102"/>
      <c r="CB85" s="102"/>
      <c r="CC85" s="102"/>
      <c r="CD85" s="102"/>
      <c r="CE85" s="102"/>
      <c r="CF85" s="102"/>
      <c r="CG85" s="102"/>
      <c r="CH85" s="102"/>
      <c r="CI85" s="102"/>
      <c r="CJ85" s="102"/>
      <c r="CK85" s="102"/>
      <c r="CL85" s="102"/>
      <c r="CM85" s="102"/>
      <c r="CN85" s="102"/>
      <c r="CO85" s="102"/>
      <c r="CP85" s="102"/>
      <c r="CQ85" s="102"/>
      <c r="CR85" s="102"/>
      <c r="CS85" s="102"/>
      <c r="CT85" s="102"/>
      <c r="CU85" s="102"/>
      <c r="CV85" s="102"/>
      <c r="CW85" s="102"/>
      <c r="CX85" s="102"/>
      <c r="CY85" s="102"/>
      <c r="CZ85" s="102"/>
      <c r="DA85" s="102"/>
      <c r="DB85" s="102"/>
      <c r="DC85" s="102"/>
      <c r="DD85" s="102"/>
      <c r="DE85" s="102"/>
      <c r="DF85" s="102"/>
      <c r="DG85" s="102"/>
      <c r="DH85" s="102"/>
      <c r="DI85" s="102"/>
      <c r="DJ85" s="102"/>
      <c r="DK85" s="102"/>
      <c r="DL85" s="102"/>
      <c r="DM85" s="102"/>
      <c r="DN85" s="102"/>
      <c r="DO85" s="102"/>
      <c r="DP85" s="102"/>
      <c r="DQ85" s="102"/>
      <c r="DR85" s="102"/>
      <c r="DS85" s="102"/>
      <c r="DT85" s="102"/>
      <c r="DU85" s="102"/>
      <c r="DV85" s="102"/>
      <c r="DW85" s="102"/>
      <c r="DX85" s="102"/>
      <c r="DY85" s="102"/>
      <c r="DZ85" s="102"/>
      <c r="EA85" s="102"/>
      <c r="EB85" s="102"/>
      <c r="EC85" s="102"/>
      <c r="ED85" s="102"/>
      <c r="EE85" s="102"/>
      <c r="EF85" s="102"/>
      <c r="EG85" s="102"/>
      <c r="EH85" s="102"/>
      <c r="EI85" s="102"/>
      <c r="EJ85" s="102"/>
      <c r="EK85" s="102"/>
      <c r="EL85" s="102"/>
      <c r="EM85" s="102"/>
      <c r="EN85" s="102"/>
      <c r="EO85" s="102"/>
      <c r="EP85" s="102"/>
      <c r="EQ85" s="102"/>
      <c r="ER85" s="102"/>
      <c r="ES85" s="102"/>
      <c r="ET85" s="102"/>
      <c r="EU85" s="102"/>
      <c r="EV85" s="102"/>
      <c r="EW85" s="102"/>
      <c r="EX85" s="102"/>
      <c r="EY85" s="102"/>
      <c r="EZ85" s="102"/>
      <c r="FA85" s="102"/>
      <c r="FB85" s="102"/>
      <c r="FC85" s="102"/>
      <c r="FD85" s="102"/>
      <c r="FE85" s="102"/>
      <c r="FF85" s="102"/>
      <c r="FG85" s="102"/>
      <c r="FH85" s="102"/>
      <c r="FI85" s="102"/>
      <c r="FJ85" s="102"/>
      <c r="FK85" s="102"/>
      <c r="FL85" s="102"/>
      <c r="FM85" s="102"/>
      <c r="FN85" s="102"/>
      <c r="FO85" s="102"/>
      <c r="FP85" s="102"/>
      <c r="FQ85" s="102"/>
      <c r="FR85" s="102"/>
      <c r="FS85" s="102"/>
      <c r="FT85" s="102"/>
      <c r="FU85" s="102"/>
      <c r="FV85" s="102"/>
      <c r="FW85" s="102"/>
      <c r="FX85" s="102"/>
      <c r="FY85" s="102"/>
      <c r="FZ85" s="102"/>
      <c r="GA85" s="102"/>
      <c r="GB85" s="102"/>
      <c r="GC85" s="102"/>
      <c r="GD85" s="102"/>
      <c r="GE85" s="102"/>
      <c r="GF85" s="102"/>
      <c r="GG85" s="102"/>
      <c r="GH85" s="102"/>
      <c r="GI85" s="102"/>
      <c r="GJ85" s="102"/>
      <c r="GK85" s="102"/>
      <c r="GL85" s="102"/>
      <c r="GM85" s="102"/>
      <c r="GN85" s="102"/>
      <c r="GO85" s="102"/>
      <c r="GP85" s="102"/>
      <c r="GQ85" s="102"/>
      <c r="GR85" s="102"/>
      <c r="GS85" s="102"/>
      <c r="GT85" s="102"/>
      <c r="GU85" s="102"/>
      <c r="GV85" s="102"/>
      <c r="GW85" s="102"/>
      <c r="GX85" s="102"/>
      <c r="GY85" s="102"/>
      <c r="GZ85" s="102"/>
      <c r="HA85" s="102"/>
      <c r="HB85" s="102"/>
      <c r="HC85" s="102"/>
      <c r="HD85" s="102"/>
      <c r="HE85" s="102"/>
      <c r="HF85" s="102"/>
      <c r="HG85" s="102"/>
      <c r="HH85" s="102"/>
      <c r="HI85" s="102"/>
      <c r="HJ85" s="102"/>
      <c r="HK85" s="102"/>
      <c r="HL85" s="102"/>
      <c r="HM85" s="102"/>
      <c r="HN85" s="102"/>
      <c r="HO85" s="102"/>
      <c r="HP85" s="102"/>
      <c r="HQ85" s="102"/>
      <c r="HR85" s="102"/>
      <c r="HS85" s="102"/>
      <c r="HT85" s="102"/>
      <c r="HU85" s="102"/>
      <c r="HV85" s="102"/>
      <c r="HW85" s="102"/>
      <c r="HX85" s="102"/>
      <c r="HY85" s="102"/>
      <c r="HZ85" s="102"/>
      <c r="IA85" s="102"/>
      <c r="IB85" s="102"/>
      <c r="IC85" s="102"/>
      <c r="ID85" s="102"/>
      <c r="IE85" s="102"/>
      <c r="IF85" s="102"/>
      <c r="IG85" s="102"/>
      <c r="IH85" s="102"/>
      <c r="II85" s="102"/>
      <c r="IJ85" s="102"/>
      <c r="IK85" s="102"/>
      <c r="IL85" s="102"/>
      <c r="IM85" s="102"/>
      <c r="IN85" s="102"/>
      <c r="IO85" s="102"/>
      <c r="IP85" s="102"/>
      <c r="IQ85" s="102"/>
      <c r="IR85" s="102"/>
      <c r="IS85" s="102"/>
      <c r="IT85" s="102"/>
      <c r="IU85" s="102"/>
      <c r="IV85" s="102"/>
    </row>
    <row r="86" spans="2:256" ht="16.5" customHeight="1" x14ac:dyDescent="0.25">
      <c r="B86" s="111"/>
      <c r="C86" s="323" t="s">
        <v>70</v>
      </c>
      <c r="D86" s="324"/>
      <c r="E86" s="191">
        <v>0</v>
      </c>
      <c r="F86" s="191">
        <v>0</v>
      </c>
      <c r="G86" s="191">
        <v>0</v>
      </c>
      <c r="H86" s="191">
        <v>0</v>
      </c>
      <c r="I86" s="191">
        <v>0</v>
      </c>
      <c r="J86" s="191">
        <v>0</v>
      </c>
      <c r="K86" s="191">
        <v>0</v>
      </c>
      <c r="L86" s="191">
        <v>0</v>
      </c>
      <c r="M86" s="191">
        <v>0</v>
      </c>
      <c r="N86" s="191">
        <v>0</v>
      </c>
      <c r="O86" s="191">
        <v>0</v>
      </c>
      <c r="P86" s="192">
        <v>0</v>
      </c>
      <c r="Q86" s="102"/>
      <c r="R86" s="103"/>
      <c r="S86" s="103"/>
      <c r="T86" s="103"/>
      <c r="U86" s="103"/>
      <c r="V86" s="102"/>
      <c r="W86" s="102"/>
      <c r="X86" s="102"/>
      <c r="Y86" s="102"/>
      <c r="Z86" s="102"/>
      <c r="AA86" s="102"/>
      <c r="AB86" s="102"/>
      <c r="AC86" s="102"/>
      <c r="AD86" s="102"/>
      <c r="AE86" s="102"/>
      <c r="AF86" s="102"/>
      <c r="AG86" s="102"/>
      <c r="AH86" s="102"/>
      <c r="AI86" s="102"/>
      <c r="AJ86" s="102"/>
      <c r="AK86" s="102"/>
      <c r="AL86" s="102"/>
      <c r="AM86" s="102"/>
      <c r="AN86" s="102"/>
      <c r="AO86" s="102"/>
      <c r="AP86" s="102"/>
      <c r="AQ86" s="102"/>
      <c r="AR86" s="102"/>
      <c r="AS86" s="102"/>
      <c r="AT86" s="102"/>
      <c r="AU86" s="102"/>
      <c r="AV86" s="102"/>
      <c r="AW86" s="102"/>
      <c r="AX86" s="102"/>
      <c r="AY86" s="102"/>
      <c r="AZ86" s="102"/>
      <c r="BA86" s="102"/>
      <c r="BB86" s="102"/>
      <c r="BC86" s="102"/>
      <c r="BD86" s="102"/>
      <c r="BE86" s="102"/>
      <c r="BF86" s="102"/>
      <c r="BG86" s="102"/>
      <c r="BH86" s="102"/>
      <c r="BI86" s="102"/>
      <c r="BJ86" s="102"/>
      <c r="BK86" s="102"/>
      <c r="BL86" s="102"/>
      <c r="BM86" s="102"/>
      <c r="BN86" s="102"/>
      <c r="BO86" s="102"/>
      <c r="BP86" s="102"/>
      <c r="BQ86" s="102"/>
      <c r="BR86" s="102"/>
      <c r="BS86" s="102"/>
      <c r="BT86" s="102"/>
      <c r="BU86" s="102"/>
      <c r="BV86" s="102"/>
      <c r="BW86" s="102"/>
      <c r="BX86" s="102"/>
      <c r="BY86" s="102"/>
      <c r="BZ86" s="102"/>
      <c r="CA86" s="102"/>
      <c r="CB86" s="102"/>
      <c r="CC86" s="102"/>
      <c r="CD86" s="102"/>
      <c r="CE86" s="102"/>
      <c r="CF86" s="102"/>
      <c r="CG86" s="102"/>
      <c r="CH86" s="102"/>
      <c r="CI86" s="102"/>
      <c r="CJ86" s="102"/>
      <c r="CK86" s="102"/>
      <c r="CL86" s="102"/>
      <c r="CM86" s="102"/>
      <c r="CN86" s="102"/>
      <c r="CO86" s="102"/>
      <c r="CP86" s="102"/>
      <c r="CQ86" s="102"/>
      <c r="CR86" s="102"/>
      <c r="CS86" s="102"/>
      <c r="CT86" s="102"/>
      <c r="CU86" s="102"/>
      <c r="CV86" s="102"/>
      <c r="CW86" s="102"/>
      <c r="CX86" s="102"/>
      <c r="CY86" s="102"/>
      <c r="CZ86" s="102"/>
      <c r="DA86" s="102"/>
      <c r="DB86" s="102"/>
      <c r="DC86" s="102"/>
      <c r="DD86" s="102"/>
      <c r="DE86" s="102"/>
      <c r="DF86" s="102"/>
      <c r="DG86" s="102"/>
      <c r="DH86" s="102"/>
      <c r="DI86" s="102"/>
      <c r="DJ86" s="102"/>
      <c r="DK86" s="102"/>
      <c r="DL86" s="102"/>
      <c r="DM86" s="102"/>
      <c r="DN86" s="102"/>
      <c r="DO86" s="102"/>
      <c r="DP86" s="102"/>
      <c r="DQ86" s="102"/>
      <c r="DR86" s="102"/>
      <c r="DS86" s="102"/>
      <c r="DT86" s="102"/>
      <c r="DU86" s="102"/>
      <c r="DV86" s="102"/>
      <c r="DW86" s="102"/>
      <c r="DX86" s="102"/>
      <c r="DY86" s="102"/>
      <c r="DZ86" s="102"/>
      <c r="EA86" s="102"/>
      <c r="EB86" s="102"/>
      <c r="EC86" s="102"/>
      <c r="ED86" s="102"/>
      <c r="EE86" s="102"/>
      <c r="EF86" s="102"/>
      <c r="EG86" s="102"/>
      <c r="EH86" s="102"/>
      <c r="EI86" s="102"/>
      <c r="EJ86" s="102"/>
      <c r="EK86" s="102"/>
      <c r="EL86" s="102"/>
      <c r="EM86" s="102"/>
      <c r="EN86" s="102"/>
      <c r="EO86" s="102"/>
      <c r="EP86" s="102"/>
      <c r="EQ86" s="102"/>
      <c r="ER86" s="102"/>
      <c r="ES86" s="102"/>
      <c r="ET86" s="102"/>
      <c r="EU86" s="102"/>
      <c r="EV86" s="102"/>
      <c r="EW86" s="102"/>
      <c r="EX86" s="102"/>
      <c r="EY86" s="102"/>
      <c r="EZ86" s="102"/>
      <c r="FA86" s="102"/>
      <c r="FB86" s="102"/>
      <c r="FC86" s="102"/>
      <c r="FD86" s="102"/>
      <c r="FE86" s="102"/>
      <c r="FF86" s="102"/>
      <c r="FG86" s="102"/>
      <c r="FH86" s="102"/>
      <c r="FI86" s="102"/>
      <c r="FJ86" s="102"/>
      <c r="FK86" s="102"/>
      <c r="FL86" s="102"/>
      <c r="FM86" s="102"/>
      <c r="FN86" s="102"/>
      <c r="FO86" s="102"/>
      <c r="FP86" s="102"/>
      <c r="FQ86" s="102"/>
      <c r="FR86" s="102"/>
      <c r="FS86" s="102"/>
      <c r="FT86" s="102"/>
      <c r="FU86" s="102"/>
      <c r="FV86" s="102"/>
      <c r="FW86" s="102"/>
      <c r="FX86" s="102"/>
      <c r="FY86" s="102"/>
      <c r="FZ86" s="102"/>
      <c r="GA86" s="102"/>
      <c r="GB86" s="102"/>
      <c r="GC86" s="102"/>
      <c r="GD86" s="102"/>
      <c r="GE86" s="102"/>
      <c r="GF86" s="102"/>
      <c r="GG86" s="102"/>
      <c r="GH86" s="102"/>
      <c r="GI86" s="102"/>
      <c r="GJ86" s="102"/>
      <c r="GK86" s="102"/>
      <c r="GL86" s="102"/>
      <c r="GM86" s="102"/>
      <c r="GN86" s="102"/>
      <c r="GO86" s="102"/>
      <c r="GP86" s="102"/>
      <c r="GQ86" s="102"/>
      <c r="GR86" s="102"/>
      <c r="GS86" s="102"/>
      <c r="GT86" s="102"/>
      <c r="GU86" s="102"/>
      <c r="GV86" s="102"/>
      <c r="GW86" s="102"/>
      <c r="GX86" s="102"/>
      <c r="GY86" s="102"/>
      <c r="GZ86" s="102"/>
      <c r="HA86" s="102"/>
      <c r="HB86" s="102"/>
      <c r="HC86" s="102"/>
      <c r="HD86" s="102"/>
      <c r="HE86" s="102"/>
      <c r="HF86" s="102"/>
      <c r="HG86" s="102"/>
      <c r="HH86" s="102"/>
      <c r="HI86" s="102"/>
      <c r="HJ86" s="102"/>
      <c r="HK86" s="102"/>
      <c r="HL86" s="102"/>
      <c r="HM86" s="102"/>
      <c r="HN86" s="102"/>
      <c r="HO86" s="102"/>
      <c r="HP86" s="102"/>
      <c r="HQ86" s="102"/>
      <c r="HR86" s="102"/>
      <c r="HS86" s="102"/>
      <c r="HT86" s="102"/>
      <c r="HU86" s="102"/>
      <c r="HV86" s="102"/>
      <c r="HW86" s="102"/>
      <c r="HX86" s="102"/>
      <c r="HY86" s="102"/>
      <c r="HZ86" s="102"/>
      <c r="IA86" s="102"/>
      <c r="IB86" s="102"/>
      <c r="IC86" s="102"/>
      <c r="ID86" s="102"/>
      <c r="IE86" s="102"/>
      <c r="IF86" s="102"/>
      <c r="IG86" s="102"/>
      <c r="IH86" s="102"/>
      <c r="II86" s="102"/>
      <c r="IJ86" s="102"/>
      <c r="IK86" s="102"/>
      <c r="IL86" s="102"/>
      <c r="IM86" s="102"/>
      <c r="IN86" s="102"/>
      <c r="IO86" s="102"/>
      <c r="IP86" s="102"/>
      <c r="IQ86" s="102"/>
      <c r="IR86" s="102"/>
      <c r="IS86" s="102"/>
      <c r="IT86" s="102"/>
      <c r="IU86" s="102"/>
      <c r="IV86" s="102"/>
    </row>
    <row r="87" spans="2:256" ht="16.5" customHeight="1" x14ac:dyDescent="0.25">
      <c r="B87" s="112"/>
      <c r="C87" s="323"/>
      <c r="D87" s="324"/>
      <c r="E87" s="235"/>
      <c r="F87" s="235"/>
      <c r="G87" s="235"/>
      <c r="H87" s="235"/>
      <c r="I87" s="235"/>
      <c r="J87" s="235"/>
      <c r="K87" s="235"/>
      <c r="L87" s="235"/>
      <c r="M87" s="235"/>
      <c r="N87" s="235"/>
      <c r="O87" s="235"/>
      <c r="P87" s="236"/>
      <c r="Q87" s="102"/>
      <c r="R87" s="103"/>
      <c r="S87" s="103"/>
      <c r="T87" s="103"/>
      <c r="U87" s="103"/>
    </row>
    <row r="88" spans="2:256" ht="16.5" customHeight="1" x14ac:dyDescent="0.25">
      <c r="B88" s="288" t="s">
        <v>74</v>
      </c>
      <c r="C88" s="323" t="s">
        <v>60</v>
      </c>
      <c r="D88" s="324"/>
      <c r="E88" s="215">
        <f t="shared" ref="E88:P88" si="11">E76*E77+E79*E80+E82*E83+E85*E86</f>
        <v>0</v>
      </c>
      <c r="F88" s="215">
        <f t="shared" si="11"/>
        <v>0</v>
      </c>
      <c r="G88" s="215">
        <f t="shared" si="11"/>
        <v>0</v>
      </c>
      <c r="H88" s="215">
        <f t="shared" si="11"/>
        <v>0</v>
      </c>
      <c r="I88" s="215">
        <f t="shared" si="11"/>
        <v>0</v>
      </c>
      <c r="J88" s="215">
        <f t="shared" si="11"/>
        <v>0</v>
      </c>
      <c r="K88" s="215">
        <f t="shared" si="11"/>
        <v>0</v>
      </c>
      <c r="L88" s="215">
        <f t="shared" si="11"/>
        <v>0</v>
      </c>
      <c r="M88" s="215">
        <f t="shared" si="11"/>
        <v>0</v>
      </c>
      <c r="N88" s="215">
        <f t="shared" si="11"/>
        <v>0</v>
      </c>
      <c r="O88" s="215">
        <f t="shared" si="11"/>
        <v>0</v>
      </c>
      <c r="P88" s="232">
        <f t="shared" si="11"/>
        <v>0</v>
      </c>
      <c r="Q88" s="102"/>
      <c r="R88" s="103"/>
      <c r="S88" s="103"/>
      <c r="T88" s="103"/>
      <c r="U88" s="103"/>
      <c r="V88" s="101"/>
      <c r="W88" s="101"/>
    </row>
    <row r="89" spans="2:256" ht="16.5" customHeight="1" x14ac:dyDescent="0.25">
      <c r="B89" s="111"/>
      <c r="C89" s="323"/>
      <c r="D89" s="324"/>
      <c r="E89" s="215"/>
      <c r="F89" s="215"/>
      <c r="G89" s="215"/>
      <c r="H89" s="215"/>
      <c r="I89" s="215"/>
      <c r="J89" s="215"/>
      <c r="K89" s="215"/>
      <c r="L89" s="215"/>
      <c r="M89" s="215"/>
      <c r="N89" s="215"/>
      <c r="O89" s="215"/>
      <c r="P89" s="232"/>
      <c r="Q89" s="101"/>
      <c r="R89" s="103"/>
      <c r="S89" s="103"/>
      <c r="T89" s="103"/>
      <c r="U89" s="103"/>
    </row>
    <row r="90" spans="2:256" ht="16.5" customHeight="1" x14ac:dyDescent="0.25">
      <c r="B90" s="86" t="s">
        <v>75</v>
      </c>
      <c r="C90" s="323"/>
      <c r="D90" s="324"/>
      <c r="E90" s="203"/>
      <c r="F90" s="206"/>
      <c r="G90" s="206"/>
      <c r="H90" s="206"/>
      <c r="I90" s="206"/>
      <c r="J90" s="206"/>
      <c r="K90" s="206"/>
      <c r="L90" s="206"/>
      <c r="M90" s="206"/>
      <c r="N90" s="206"/>
      <c r="O90" s="206"/>
      <c r="P90" s="207"/>
      <c r="R90" s="103"/>
      <c r="S90" s="103"/>
      <c r="T90" s="103"/>
      <c r="U90" s="103"/>
    </row>
    <row r="91" spans="2:256" ht="16.5" customHeight="1" x14ac:dyDescent="0.25">
      <c r="B91" s="110" t="s">
        <v>76</v>
      </c>
      <c r="C91" s="323" t="s">
        <v>69</v>
      </c>
      <c r="D91" s="324"/>
      <c r="E91" s="160">
        <v>0</v>
      </c>
      <c r="F91" s="160">
        <v>0</v>
      </c>
      <c r="G91" s="160">
        <v>0</v>
      </c>
      <c r="H91" s="160">
        <v>0</v>
      </c>
      <c r="I91" s="160">
        <v>0</v>
      </c>
      <c r="J91" s="160">
        <v>0</v>
      </c>
      <c r="K91" s="160">
        <v>0</v>
      </c>
      <c r="L91" s="160">
        <v>0</v>
      </c>
      <c r="M91" s="160">
        <v>0</v>
      </c>
      <c r="N91" s="160">
        <v>0</v>
      </c>
      <c r="O91" s="160">
        <v>0</v>
      </c>
      <c r="P91" s="161">
        <v>0</v>
      </c>
      <c r="R91" s="103"/>
      <c r="S91" s="103"/>
      <c r="T91" s="103"/>
      <c r="U91" s="103"/>
    </row>
    <row r="92" spans="2:256" s="109" customFormat="1" ht="16.5" customHeight="1" x14ac:dyDescent="0.25">
      <c r="B92" s="111"/>
      <c r="C92" s="334" t="s">
        <v>70</v>
      </c>
      <c r="D92" s="335"/>
      <c r="E92" s="191">
        <v>0</v>
      </c>
      <c r="F92" s="191">
        <v>0</v>
      </c>
      <c r="G92" s="191">
        <v>0</v>
      </c>
      <c r="H92" s="191">
        <v>0</v>
      </c>
      <c r="I92" s="191">
        <v>0</v>
      </c>
      <c r="J92" s="191">
        <v>0</v>
      </c>
      <c r="K92" s="191">
        <v>0</v>
      </c>
      <c r="L92" s="191">
        <v>0</v>
      </c>
      <c r="M92" s="191">
        <v>0</v>
      </c>
      <c r="N92" s="191">
        <v>0</v>
      </c>
      <c r="O92" s="191">
        <v>0</v>
      </c>
      <c r="P92" s="192">
        <v>0</v>
      </c>
      <c r="Q92" s="69"/>
      <c r="R92" s="103"/>
      <c r="S92" s="103"/>
      <c r="T92" s="103"/>
      <c r="U92" s="103"/>
    </row>
    <row r="93" spans="2:256" s="114" customFormat="1" ht="16.5" customHeight="1" x14ac:dyDescent="0.25">
      <c r="B93" s="111"/>
      <c r="C93" s="323"/>
      <c r="D93" s="324"/>
      <c r="E93" s="215"/>
      <c r="F93" s="215"/>
      <c r="G93" s="215"/>
      <c r="H93" s="215"/>
      <c r="I93" s="215"/>
      <c r="J93" s="215"/>
      <c r="K93" s="215"/>
      <c r="L93" s="215"/>
      <c r="M93" s="215"/>
      <c r="N93" s="215"/>
      <c r="O93" s="215"/>
      <c r="P93" s="232"/>
      <c r="Q93" s="109"/>
      <c r="R93" s="103"/>
      <c r="S93" s="103"/>
      <c r="T93" s="103"/>
      <c r="U93" s="103"/>
    </row>
    <row r="94" spans="2:256" s="114" customFormat="1" ht="16.5" customHeight="1" x14ac:dyDescent="0.25">
      <c r="B94" s="110" t="s">
        <v>77</v>
      </c>
      <c r="C94" s="323" t="s">
        <v>69</v>
      </c>
      <c r="D94" s="324"/>
      <c r="E94" s="160">
        <v>0</v>
      </c>
      <c r="F94" s="160">
        <v>0</v>
      </c>
      <c r="G94" s="160">
        <v>0</v>
      </c>
      <c r="H94" s="160">
        <v>0</v>
      </c>
      <c r="I94" s="160">
        <v>0</v>
      </c>
      <c r="J94" s="160">
        <v>0</v>
      </c>
      <c r="K94" s="160">
        <v>0</v>
      </c>
      <c r="L94" s="160">
        <v>0</v>
      </c>
      <c r="M94" s="160">
        <v>0</v>
      </c>
      <c r="N94" s="160">
        <v>0</v>
      </c>
      <c r="O94" s="160">
        <v>0</v>
      </c>
      <c r="P94" s="161">
        <v>0</v>
      </c>
      <c r="R94" s="103"/>
      <c r="S94" s="103"/>
      <c r="T94" s="103"/>
      <c r="U94" s="103"/>
    </row>
    <row r="95" spans="2:256" s="114" customFormat="1" ht="16.5" customHeight="1" x14ac:dyDescent="0.25">
      <c r="B95" s="111"/>
      <c r="C95" s="334" t="s">
        <v>70</v>
      </c>
      <c r="D95" s="335"/>
      <c r="E95" s="191">
        <v>0</v>
      </c>
      <c r="F95" s="191">
        <v>0</v>
      </c>
      <c r="G95" s="191">
        <v>0</v>
      </c>
      <c r="H95" s="191">
        <v>0</v>
      </c>
      <c r="I95" s="191">
        <v>0</v>
      </c>
      <c r="J95" s="191">
        <v>0</v>
      </c>
      <c r="K95" s="191">
        <v>0</v>
      </c>
      <c r="L95" s="191">
        <v>0</v>
      </c>
      <c r="M95" s="191">
        <v>0</v>
      </c>
      <c r="N95" s="191">
        <v>0</v>
      </c>
      <c r="O95" s="191">
        <v>0</v>
      </c>
      <c r="P95" s="192">
        <v>0</v>
      </c>
      <c r="R95" s="103"/>
      <c r="S95" s="103"/>
      <c r="T95" s="103"/>
      <c r="U95" s="103"/>
    </row>
    <row r="96" spans="2:256" s="114" customFormat="1" ht="16.5" customHeight="1" x14ac:dyDescent="0.25">
      <c r="B96" s="94"/>
      <c r="C96" s="323"/>
      <c r="D96" s="324"/>
      <c r="E96" s="235"/>
      <c r="F96" s="235"/>
      <c r="G96" s="235"/>
      <c r="H96" s="235"/>
      <c r="I96" s="235"/>
      <c r="J96" s="235"/>
      <c r="K96" s="235"/>
      <c r="L96" s="235"/>
      <c r="M96" s="235"/>
      <c r="N96" s="235"/>
      <c r="O96" s="235"/>
      <c r="P96" s="236"/>
      <c r="R96" s="103"/>
      <c r="S96" s="103"/>
      <c r="T96" s="103"/>
      <c r="U96" s="103"/>
    </row>
    <row r="97" spans="2:21" s="114" customFormat="1" ht="16.5" customHeight="1" x14ac:dyDescent="0.25">
      <c r="B97" s="113" t="s">
        <v>78</v>
      </c>
      <c r="C97" s="323" t="s">
        <v>60</v>
      </c>
      <c r="D97" s="324"/>
      <c r="E97" s="215">
        <f>E91*E92+E94*E95</f>
        <v>0</v>
      </c>
      <c r="F97" s="215">
        <f t="shared" ref="F97:P97" si="12">F91*F92+F94*F95</f>
        <v>0</v>
      </c>
      <c r="G97" s="215">
        <f t="shared" si="12"/>
        <v>0</v>
      </c>
      <c r="H97" s="215">
        <f t="shared" si="12"/>
        <v>0</v>
      </c>
      <c r="I97" s="215">
        <f t="shared" si="12"/>
        <v>0</v>
      </c>
      <c r="J97" s="215">
        <f t="shared" si="12"/>
        <v>0</v>
      </c>
      <c r="K97" s="215">
        <f t="shared" si="12"/>
        <v>0</v>
      </c>
      <c r="L97" s="215">
        <f t="shared" si="12"/>
        <v>0</v>
      </c>
      <c r="M97" s="215">
        <f t="shared" si="12"/>
        <v>0</v>
      </c>
      <c r="N97" s="215">
        <f t="shared" si="12"/>
        <v>0</v>
      </c>
      <c r="O97" s="215">
        <f t="shared" si="12"/>
        <v>0</v>
      </c>
      <c r="P97" s="232">
        <f t="shared" si="12"/>
        <v>0</v>
      </c>
      <c r="R97" s="103"/>
      <c r="S97" s="103"/>
      <c r="T97" s="103"/>
      <c r="U97" s="103"/>
    </row>
    <row r="98" spans="2:21" s="114" customFormat="1" ht="16.5" customHeight="1" x14ac:dyDescent="0.25">
      <c r="B98" s="115" t="s">
        <v>79</v>
      </c>
      <c r="C98" s="323"/>
      <c r="D98" s="324"/>
      <c r="E98" s="237"/>
      <c r="F98" s="237"/>
      <c r="G98" s="237"/>
      <c r="H98" s="237"/>
      <c r="I98" s="237"/>
      <c r="J98" s="237"/>
      <c r="K98" s="237"/>
      <c r="L98" s="237"/>
      <c r="M98" s="237"/>
      <c r="N98" s="237"/>
      <c r="O98" s="237"/>
      <c r="P98" s="238"/>
      <c r="R98" s="103"/>
      <c r="S98" s="103"/>
      <c r="T98" s="103"/>
      <c r="U98" s="103"/>
    </row>
    <row r="99" spans="2:21" s="109" customFormat="1" ht="16.5" customHeight="1" x14ac:dyDescent="0.25">
      <c r="B99" s="92" t="s">
        <v>80</v>
      </c>
      <c r="C99" s="323" t="s">
        <v>60</v>
      </c>
      <c r="D99" s="324"/>
      <c r="E99" s="216">
        <f t="shared" ref="E99:P99" si="13">E66+E97+E88-E33</f>
        <v>0</v>
      </c>
      <c r="F99" s="216">
        <f t="shared" si="13"/>
        <v>0</v>
      </c>
      <c r="G99" s="216">
        <f t="shared" si="13"/>
        <v>0</v>
      </c>
      <c r="H99" s="216">
        <f t="shared" si="13"/>
        <v>0</v>
      </c>
      <c r="I99" s="216">
        <f t="shared" si="13"/>
        <v>0</v>
      </c>
      <c r="J99" s="216">
        <f t="shared" si="13"/>
        <v>0</v>
      </c>
      <c r="K99" s="216">
        <f t="shared" si="13"/>
        <v>0</v>
      </c>
      <c r="L99" s="216">
        <f t="shared" si="13"/>
        <v>0</v>
      </c>
      <c r="M99" s="216">
        <f t="shared" si="13"/>
        <v>0</v>
      </c>
      <c r="N99" s="216">
        <f t="shared" si="13"/>
        <v>0</v>
      </c>
      <c r="O99" s="216">
        <f t="shared" si="13"/>
        <v>0</v>
      </c>
      <c r="P99" s="217">
        <f t="shared" si="13"/>
        <v>0</v>
      </c>
      <c r="Q99" s="114"/>
      <c r="R99" s="103"/>
      <c r="S99" s="103"/>
      <c r="T99" s="103"/>
      <c r="U99" s="103"/>
    </row>
    <row r="100" spans="2:21" s="109" customFormat="1" ht="16.5" customHeight="1" x14ac:dyDescent="0.25">
      <c r="B100" s="77"/>
      <c r="C100" s="323" t="s">
        <v>36</v>
      </c>
      <c r="D100" s="324"/>
      <c r="E100" s="216" t="str">
        <f>IFERROR(E99/E14,"0")</f>
        <v>0</v>
      </c>
      <c r="F100" s="216" t="str">
        <f t="shared" ref="F100:P100" si="14">IFERROR(F99/F14,"0")</f>
        <v>0</v>
      </c>
      <c r="G100" s="216" t="str">
        <f t="shared" si="14"/>
        <v>0</v>
      </c>
      <c r="H100" s="216" t="str">
        <f t="shared" si="14"/>
        <v>0</v>
      </c>
      <c r="I100" s="216" t="str">
        <f t="shared" si="14"/>
        <v>0</v>
      </c>
      <c r="J100" s="216" t="str">
        <f t="shared" si="14"/>
        <v>0</v>
      </c>
      <c r="K100" s="216" t="str">
        <f t="shared" si="14"/>
        <v>0</v>
      </c>
      <c r="L100" s="216" t="str">
        <f t="shared" si="14"/>
        <v>0</v>
      </c>
      <c r="M100" s="216" t="str">
        <f t="shared" si="14"/>
        <v>0</v>
      </c>
      <c r="N100" s="216" t="str">
        <f t="shared" si="14"/>
        <v>0</v>
      </c>
      <c r="O100" s="216" t="str">
        <f t="shared" si="14"/>
        <v>0</v>
      </c>
      <c r="P100" s="217" t="str">
        <f t="shared" si="14"/>
        <v>0</v>
      </c>
      <c r="R100" s="103"/>
      <c r="S100" s="103"/>
      <c r="T100" s="103"/>
      <c r="U100" s="103"/>
    </row>
    <row r="101" spans="2:21" s="109" customFormat="1" ht="16.5" customHeight="1" thickBot="1" x14ac:dyDescent="0.3">
      <c r="B101" s="92"/>
      <c r="C101" s="323"/>
      <c r="D101" s="324"/>
      <c r="E101" s="203"/>
      <c r="F101" s="206"/>
      <c r="G101" s="206"/>
      <c r="H101" s="206"/>
      <c r="I101" s="206"/>
      <c r="J101" s="206"/>
      <c r="K101" s="206"/>
      <c r="L101" s="206"/>
      <c r="M101" s="206"/>
      <c r="N101" s="206"/>
      <c r="O101" s="206"/>
      <c r="P101" s="207"/>
      <c r="R101" s="103"/>
      <c r="S101" s="103"/>
      <c r="T101" s="103"/>
      <c r="U101" s="103"/>
    </row>
    <row r="102" spans="2:21" s="117" customFormat="1" ht="26.25" customHeight="1" thickBot="1" x14ac:dyDescent="0.3">
      <c r="B102" s="116" t="s">
        <v>81</v>
      </c>
      <c r="C102" s="325" t="s">
        <v>66</v>
      </c>
      <c r="D102" s="326"/>
      <c r="E102" s="239" t="str">
        <f>IFERROR(E10+((E99*E7)/E14)-((E72*E73)/E14),"0")</f>
        <v>0</v>
      </c>
      <c r="F102" s="239" t="str">
        <f>IFERROR((E102+(F99*F7)/F14)-((F72*F73)/F14),"0")</f>
        <v>0</v>
      </c>
      <c r="G102" s="239" t="str">
        <f t="shared" ref="G102:P102" si="15">IFERROR((F102+(G99*G7)/G14)-((G72*G73)/G14),"0")</f>
        <v>0</v>
      </c>
      <c r="H102" s="239" t="str">
        <f t="shared" si="15"/>
        <v>0</v>
      </c>
      <c r="I102" s="239" t="str">
        <f t="shared" si="15"/>
        <v>0</v>
      </c>
      <c r="J102" s="239" t="str">
        <f t="shared" si="15"/>
        <v>0</v>
      </c>
      <c r="K102" s="239" t="str">
        <f t="shared" si="15"/>
        <v>0</v>
      </c>
      <c r="L102" s="239" t="str">
        <f t="shared" si="15"/>
        <v>0</v>
      </c>
      <c r="M102" s="239" t="str">
        <f t="shared" si="15"/>
        <v>0</v>
      </c>
      <c r="N102" s="239" t="str">
        <f t="shared" si="15"/>
        <v>0</v>
      </c>
      <c r="O102" s="239" t="str">
        <f t="shared" si="15"/>
        <v>0</v>
      </c>
      <c r="P102" s="240" t="str">
        <f t="shared" si="15"/>
        <v>0</v>
      </c>
      <c r="R102" s="118"/>
      <c r="S102" s="118"/>
      <c r="T102" s="118"/>
      <c r="U102" s="118"/>
    </row>
    <row r="103" spans="2:21" s="117" customFormat="1" ht="17.25" customHeight="1" thickTop="1" x14ac:dyDescent="0.25">
      <c r="B103" s="119"/>
      <c r="C103" s="120"/>
      <c r="D103" s="120"/>
      <c r="E103" s="121"/>
      <c r="F103" s="121"/>
      <c r="G103" s="121"/>
      <c r="H103" s="121"/>
      <c r="I103" s="121"/>
      <c r="J103" s="121"/>
      <c r="K103" s="121"/>
      <c r="L103" s="121"/>
      <c r="M103" s="121"/>
      <c r="N103" s="121"/>
      <c r="O103" s="121"/>
      <c r="P103" s="121"/>
      <c r="R103" s="118"/>
      <c r="S103" s="118"/>
      <c r="T103" s="118"/>
      <c r="U103" s="118"/>
    </row>
    <row r="104" spans="2:21" ht="16.5" thickBot="1" x14ac:dyDescent="0.3">
      <c r="E104" s="122"/>
      <c r="F104" s="122"/>
      <c r="G104" s="122"/>
      <c r="H104" s="122"/>
      <c r="I104" s="122"/>
      <c r="J104" s="122"/>
      <c r="K104" s="122"/>
      <c r="L104" s="122"/>
      <c r="M104" s="122"/>
      <c r="N104" s="122"/>
      <c r="O104" s="122"/>
      <c r="P104" s="122"/>
      <c r="R104" s="103"/>
      <c r="S104" s="103"/>
      <c r="T104" s="103"/>
      <c r="U104" s="103"/>
    </row>
    <row r="105" spans="2:21" ht="16.5" customHeight="1" thickTop="1" x14ac:dyDescent="0.25">
      <c r="B105" s="123" t="s">
        <v>82</v>
      </c>
      <c r="C105" s="124"/>
      <c r="D105" s="327"/>
      <c r="E105" s="328"/>
      <c r="R105" s="103"/>
      <c r="S105" s="103"/>
      <c r="T105" s="103"/>
      <c r="U105" s="103"/>
    </row>
    <row r="106" spans="2:21" ht="28.5" customHeight="1" x14ac:dyDescent="0.25">
      <c r="B106" s="329" t="s">
        <v>83</v>
      </c>
      <c r="C106" s="330"/>
      <c r="D106" s="330"/>
      <c r="E106" s="331"/>
      <c r="R106" s="103"/>
      <c r="S106" s="103"/>
      <c r="T106" s="103"/>
      <c r="U106" s="103"/>
    </row>
    <row r="107" spans="2:21" ht="16.5" customHeight="1" x14ac:dyDescent="0.25">
      <c r="B107" s="86" t="s">
        <v>84</v>
      </c>
      <c r="C107" s="76"/>
      <c r="D107" s="332"/>
      <c r="E107" s="333"/>
      <c r="R107" s="103"/>
      <c r="S107" s="103"/>
      <c r="T107" s="103"/>
      <c r="U107" s="103"/>
    </row>
    <row r="108" spans="2:21" ht="16.5" customHeight="1" x14ac:dyDescent="0.25">
      <c r="B108" s="94" t="s">
        <v>85</v>
      </c>
      <c r="C108" s="241">
        <f>E12</f>
        <v>0</v>
      </c>
      <c r="D108" s="321" t="s">
        <v>64</v>
      </c>
      <c r="E108" s="322"/>
      <c r="R108" s="103"/>
      <c r="S108" s="103"/>
      <c r="T108" s="103"/>
      <c r="U108" s="103"/>
    </row>
    <row r="109" spans="2:21" ht="16.5" customHeight="1" x14ac:dyDescent="0.25">
      <c r="B109" s="94" t="s">
        <v>86</v>
      </c>
      <c r="C109" s="241">
        <f>SUMPRODUCT(E14:P14,E$7:P$7)/SUM(E7:P7)</f>
        <v>0</v>
      </c>
      <c r="D109" s="321" t="s">
        <v>64</v>
      </c>
      <c r="E109" s="322"/>
      <c r="J109" s="101"/>
      <c r="K109" s="101"/>
      <c r="L109" s="101"/>
      <c r="M109" s="101"/>
      <c r="N109" s="101"/>
      <c r="O109" s="101"/>
      <c r="P109" s="101"/>
      <c r="R109" s="103"/>
      <c r="S109" s="103"/>
      <c r="T109" s="103"/>
      <c r="U109" s="103"/>
    </row>
    <row r="110" spans="2:21" ht="16.5" customHeight="1" x14ac:dyDescent="0.25">
      <c r="B110" s="94" t="s">
        <v>87</v>
      </c>
      <c r="C110" s="242">
        <f>SUMPRODUCT(E35:P35,E$7:P$7)/SUM(E7:P7)</f>
        <v>0</v>
      </c>
      <c r="D110" s="321" t="s">
        <v>88</v>
      </c>
      <c r="E110" s="322"/>
      <c r="J110" s="101"/>
      <c r="K110" s="101"/>
      <c r="L110" s="101"/>
      <c r="M110" s="101"/>
      <c r="N110" s="101"/>
      <c r="O110" s="101"/>
      <c r="P110" s="101"/>
      <c r="R110" s="103"/>
      <c r="S110" s="103"/>
      <c r="T110" s="103"/>
      <c r="U110" s="103"/>
    </row>
    <row r="111" spans="2:21" ht="16.5" customHeight="1" x14ac:dyDescent="0.25">
      <c r="B111" s="94"/>
      <c r="C111" s="243"/>
      <c r="D111" s="321"/>
      <c r="E111" s="322"/>
      <c r="H111" s="101"/>
      <c r="I111" s="101"/>
      <c r="J111" s="101"/>
      <c r="K111" s="101"/>
      <c r="L111" s="101"/>
      <c r="M111" s="101"/>
      <c r="N111" s="101"/>
      <c r="O111" s="101"/>
      <c r="P111" s="101"/>
      <c r="R111" s="103"/>
      <c r="S111" s="103"/>
      <c r="T111" s="103"/>
      <c r="U111" s="103"/>
    </row>
    <row r="112" spans="2:21" ht="16.5" customHeight="1" x14ac:dyDescent="0.25">
      <c r="B112" s="86" t="s">
        <v>89</v>
      </c>
      <c r="C112" s="243"/>
      <c r="D112" s="321"/>
      <c r="E112" s="322"/>
    </row>
    <row r="113" spans="2:5" ht="16.5" customHeight="1" x14ac:dyDescent="0.2">
      <c r="B113" s="94" t="s">
        <v>90</v>
      </c>
      <c r="C113" s="241">
        <f>SUMPRODUCT(E40:P40,E$7:P$7)/1000</f>
        <v>0</v>
      </c>
      <c r="D113" s="321" t="s">
        <v>91</v>
      </c>
      <c r="E113" s="322"/>
    </row>
    <row r="114" spans="2:5" ht="16.5" customHeight="1" x14ac:dyDescent="0.2">
      <c r="B114" s="94" t="s">
        <v>92</v>
      </c>
      <c r="C114" s="244" t="str">
        <f>IFERROR(SUM(E43:P43)/E12,"0")</f>
        <v>0</v>
      </c>
      <c r="D114" s="139" t="s">
        <v>93</v>
      </c>
      <c r="E114" s="140"/>
    </row>
    <row r="115" spans="2:5" ht="16.5" customHeight="1" x14ac:dyDescent="0.2">
      <c r="B115" s="125" t="s">
        <v>94</v>
      </c>
      <c r="C115" s="241" t="str">
        <f>IFERROR(C113+(SUMPRODUCT(E63:P63,E$7:P$7)/1000)/E12,"0")</f>
        <v>0</v>
      </c>
      <c r="D115" s="321" t="s">
        <v>91</v>
      </c>
      <c r="E115" s="322"/>
    </row>
    <row r="116" spans="2:5" ht="16.5" customHeight="1" x14ac:dyDescent="0.2">
      <c r="B116" s="125" t="s">
        <v>95</v>
      </c>
      <c r="C116" s="244" t="str">
        <f>IFERROR(((C115-C113)*1000)/C114,"0")</f>
        <v>0</v>
      </c>
      <c r="D116" s="139" t="s">
        <v>41</v>
      </c>
      <c r="E116" s="140"/>
    </row>
    <row r="117" spans="2:5" ht="16.5" customHeight="1" x14ac:dyDescent="0.2">
      <c r="B117" s="94"/>
      <c r="C117" s="245"/>
      <c r="D117" s="321"/>
      <c r="E117" s="322"/>
    </row>
    <row r="118" spans="2:5" ht="16.5" customHeight="1" x14ac:dyDescent="0.2">
      <c r="B118" s="94" t="s">
        <v>96</v>
      </c>
      <c r="C118" s="246">
        <f>SUMPRODUCT(E72:P72,E73:P73)/1000</f>
        <v>0</v>
      </c>
      <c r="D118" s="321" t="s">
        <v>97</v>
      </c>
      <c r="E118" s="322"/>
    </row>
    <row r="119" spans="2:5" ht="16.5" customHeight="1" x14ac:dyDescent="0.25">
      <c r="B119" s="94" t="s">
        <v>98</v>
      </c>
      <c r="C119" s="285">
        <v>0.2</v>
      </c>
      <c r="D119" s="321"/>
      <c r="E119" s="322"/>
    </row>
    <row r="120" spans="2:5" ht="16.5" customHeight="1" x14ac:dyDescent="0.2">
      <c r="B120" s="94" t="s">
        <v>99</v>
      </c>
      <c r="C120" s="246">
        <f>C118*(1-C119)</f>
        <v>0</v>
      </c>
      <c r="D120" s="321" t="s">
        <v>97</v>
      </c>
      <c r="E120" s="322"/>
    </row>
    <row r="121" spans="2:5" ht="16.5" customHeight="1" x14ac:dyDescent="0.2">
      <c r="B121" s="94"/>
      <c r="C121" s="243"/>
      <c r="D121" s="321"/>
      <c r="E121" s="322"/>
    </row>
    <row r="122" spans="2:5" ht="16.5" customHeight="1" x14ac:dyDescent="0.25">
      <c r="B122" s="86" t="s">
        <v>100</v>
      </c>
      <c r="C122" s="243"/>
      <c r="D122" s="321"/>
      <c r="E122" s="322"/>
    </row>
    <row r="123" spans="2:5" ht="16.5" customHeight="1" x14ac:dyDescent="0.2">
      <c r="B123" s="94" t="str">
        <f>B76</f>
        <v>Supplement 1:</v>
      </c>
      <c r="C123" s="241">
        <f>SUMPRODUCT(E76:P76,E$7:P$7)/1000</f>
        <v>0</v>
      </c>
      <c r="D123" s="321" t="s">
        <v>97</v>
      </c>
      <c r="E123" s="322"/>
    </row>
    <row r="124" spans="2:5" ht="16.5" customHeight="1" x14ac:dyDescent="0.2">
      <c r="B124" s="94" t="str">
        <f>B79</f>
        <v>Supplement 2:</v>
      </c>
      <c r="C124" s="241">
        <f>SUMPRODUCT(E79:P79,E$7:P$7)/1000</f>
        <v>0</v>
      </c>
      <c r="D124" s="321" t="s">
        <v>97</v>
      </c>
      <c r="E124" s="322"/>
    </row>
    <row r="125" spans="2:5" ht="16.5" customHeight="1" x14ac:dyDescent="0.2">
      <c r="B125" s="94" t="str">
        <f>B82</f>
        <v>Supplement 3:</v>
      </c>
      <c r="C125" s="241">
        <f>SUMPRODUCT(E82:P82,E$7:P$7)/1000</f>
        <v>0</v>
      </c>
      <c r="D125" s="321" t="s">
        <v>97</v>
      </c>
      <c r="E125" s="322"/>
    </row>
    <row r="126" spans="2:5" ht="16.5" customHeight="1" x14ac:dyDescent="0.2">
      <c r="B126" s="94" t="str">
        <f>B85</f>
        <v>Supplement 4:</v>
      </c>
      <c r="C126" s="241">
        <f>SUMPRODUCT(E85:P85,E$7:P$7)/1000</f>
        <v>0</v>
      </c>
      <c r="D126" s="321" t="s">
        <v>97</v>
      </c>
      <c r="E126" s="322"/>
    </row>
    <row r="127" spans="2:5" ht="16.5" customHeight="1" x14ac:dyDescent="0.2">
      <c r="B127" s="94" t="s">
        <v>101</v>
      </c>
      <c r="C127" s="241">
        <f>SUM(C123:C126)</f>
        <v>0</v>
      </c>
      <c r="D127" s="321" t="s">
        <v>97</v>
      </c>
      <c r="E127" s="322"/>
    </row>
    <row r="128" spans="2:5" ht="16.5" customHeight="1" x14ac:dyDescent="0.2">
      <c r="B128" s="94" t="s">
        <v>102</v>
      </c>
      <c r="C128" s="242" t="str">
        <f>IFERROR(C127/C109,"0")</f>
        <v>0</v>
      </c>
      <c r="D128" s="321" t="s">
        <v>91</v>
      </c>
      <c r="E128" s="322"/>
    </row>
    <row r="129" spans="2:5" ht="16.5" customHeight="1" x14ac:dyDescent="0.2">
      <c r="B129" s="94" t="s">
        <v>103</v>
      </c>
      <c r="C129" s="247">
        <f>IF(C127&gt;0,(SUMPRODUCT(E88:P88,E$7:P$7)/1000)/C127,0)</f>
        <v>0</v>
      </c>
      <c r="D129" s="321"/>
      <c r="E129" s="322"/>
    </row>
    <row r="130" spans="2:5" ht="16.5" customHeight="1" x14ac:dyDescent="0.2">
      <c r="B130" s="94" t="s">
        <v>104</v>
      </c>
      <c r="C130" s="248">
        <f>C128*C129</f>
        <v>0</v>
      </c>
      <c r="D130" s="321" t="s">
        <v>91</v>
      </c>
      <c r="E130" s="322"/>
    </row>
    <row r="131" spans="2:5" ht="16.5" customHeight="1" x14ac:dyDescent="0.2">
      <c r="B131" s="94"/>
      <c r="C131" s="243"/>
      <c r="D131" s="321"/>
      <c r="E131" s="322"/>
    </row>
    <row r="132" spans="2:5" ht="16.5" customHeight="1" x14ac:dyDescent="0.25">
      <c r="B132" s="86" t="s">
        <v>105</v>
      </c>
      <c r="C132" s="243"/>
      <c r="D132" s="321"/>
      <c r="E132" s="322"/>
    </row>
    <row r="133" spans="2:5" ht="16.5" customHeight="1" x14ac:dyDescent="0.2">
      <c r="B133" s="94" t="str">
        <f>B91</f>
        <v>Crop 1</v>
      </c>
      <c r="C133" s="241">
        <f>SUMPRODUCT(E91:P91,E$7:P$7)/1000</f>
        <v>0</v>
      </c>
      <c r="D133" s="321" t="s">
        <v>97</v>
      </c>
      <c r="E133" s="322"/>
    </row>
    <row r="134" spans="2:5" ht="16.5" customHeight="1" x14ac:dyDescent="0.2">
      <c r="B134" s="94" t="str">
        <f>B94</f>
        <v>Crop 2</v>
      </c>
      <c r="C134" s="241">
        <f>SUMPRODUCT(E94:P94,E$7:P$7)/1000</f>
        <v>0</v>
      </c>
      <c r="D134" s="321" t="s">
        <v>97</v>
      </c>
      <c r="E134" s="322"/>
    </row>
    <row r="135" spans="2:5" ht="16.5" customHeight="1" x14ac:dyDescent="0.2">
      <c r="B135" s="94" t="s">
        <v>106</v>
      </c>
      <c r="C135" s="241">
        <f>SUM(C133:C134)</f>
        <v>0</v>
      </c>
      <c r="D135" s="321" t="s">
        <v>97</v>
      </c>
      <c r="E135" s="322"/>
    </row>
    <row r="136" spans="2:5" ht="16.5" customHeight="1" x14ac:dyDescent="0.2">
      <c r="B136" s="94" t="s">
        <v>107</v>
      </c>
      <c r="C136" s="242" t="str">
        <f>IFERROR(C135/C109,"0")</f>
        <v>0</v>
      </c>
      <c r="D136" s="321" t="s">
        <v>91</v>
      </c>
      <c r="E136" s="322"/>
    </row>
    <row r="137" spans="2:5" ht="16.5" customHeight="1" x14ac:dyDescent="0.2">
      <c r="B137" s="94" t="s">
        <v>108</v>
      </c>
      <c r="C137" s="247">
        <f>IF(C135&gt;0,(SUMPRODUCT(E97:P97,E$7:P$7)/1000)/C135,0)</f>
        <v>0</v>
      </c>
      <c r="D137" s="321"/>
      <c r="E137" s="322"/>
    </row>
    <row r="138" spans="2:5" ht="16.5" customHeight="1" x14ac:dyDescent="0.2">
      <c r="B138" s="94" t="s">
        <v>109</v>
      </c>
      <c r="C138" s="248">
        <f>C136*C137</f>
        <v>0</v>
      </c>
      <c r="D138" s="321" t="s">
        <v>91</v>
      </c>
      <c r="E138" s="322"/>
    </row>
    <row r="139" spans="2:5" ht="16.5" customHeight="1" thickBot="1" x14ac:dyDescent="0.25">
      <c r="B139" s="126"/>
      <c r="C139" s="127"/>
      <c r="D139" s="340"/>
      <c r="E139" s="341"/>
    </row>
    <row r="140" spans="2:5" ht="15.75" thickTop="1" x14ac:dyDescent="0.2"/>
    <row r="146" ht="16.5" customHeight="1" x14ac:dyDescent="0.2"/>
  </sheetData>
  <mergeCells count="133">
    <mergeCell ref="D138:E138"/>
    <mergeCell ref="D139:E139"/>
    <mergeCell ref="C3:D3"/>
    <mergeCell ref="H3:I3"/>
    <mergeCell ref="C4:D4"/>
    <mergeCell ref="H4:I4"/>
    <mergeCell ref="C6:D6"/>
    <mergeCell ref="B7:D7"/>
    <mergeCell ref="C8:D8"/>
    <mergeCell ref="C9:D9"/>
    <mergeCell ref="C10:D10"/>
    <mergeCell ref="C11:D11"/>
    <mergeCell ref="C12:D12"/>
    <mergeCell ref="C13:D13"/>
    <mergeCell ref="C14:D14"/>
    <mergeCell ref="C15:D15"/>
    <mergeCell ref="C16:D16"/>
    <mergeCell ref="C17:D17"/>
    <mergeCell ref="C18:D18"/>
    <mergeCell ref="C19:D19"/>
    <mergeCell ref="C20:D20"/>
    <mergeCell ref="C21:D21"/>
    <mergeCell ref="C22:D22"/>
    <mergeCell ref="C23:D23"/>
    <mergeCell ref="C24:D24"/>
    <mergeCell ref="C25:D25"/>
    <mergeCell ref="C26:D26"/>
    <mergeCell ref="C27:D27"/>
    <mergeCell ref="C28:D28"/>
    <mergeCell ref="C29:D29"/>
    <mergeCell ref="C30:D30"/>
    <mergeCell ref="C31:D31"/>
    <mergeCell ref="C32:D32"/>
    <mergeCell ref="C33:D33"/>
    <mergeCell ref="C34:D34"/>
    <mergeCell ref="C35:D35"/>
    <mergeCell ref="C36:D36"/>
    <mergeCell ref="C37:D37"/>
    <mergeCell ref="C38:D38"/>
    <mergeCell ref="C39:D39"/>
    <mergeCell ref="C40:D40"/>
    <mergeCell ref="C41:D41"/>
    <mergeCell ref="C42:D42"/>
    <mergeCell ref="C43:D43"/>
    <mergeCell ref="C44:D44"/>
    <mergeCell ref="C45:D45"/>
    <mergeCell ref="C46:D46"/>
    <mergeCell ref="C47:D47"/>
    <mergeCell ref="C48:D48"/>
    <mergeCell ref="C50:D50"/>
    <mergeCell ref="C51:D51"/>
    <mergeCell ref="C52:D52"/>
    <mergeCell ref="C53:D53"/>
    <mergeCell ref="C54:D54"/>
    <mergeCell ref="C55:D55"/>
    <mergeCell ref="C56:D56"/>
    <mergeCell ref="C57:D57"/>
    <mergeCell ref="C58:D58"/>
    <mergeCell ref="C59:D59"/>
    <mergeCell ref="C60:D60"/>
    <mergeCell ref="C61:D61"/>
    <mergeCell ref="C62:D62"/>
    <mergeCell ref="C63:D63"/>
    <mergeCell ref="C64:D64"/>
    <mergeCell ref="C65:D65"/>
    <mergeCell ref="C66:D66"/>
    <mergeCell ref="C67:D67"/>
    <mergeCell ref="C68:D68"/>
    <mergeCell ref="C69:D69"/>
    <mergeCell ref="C70:D70"/>
    <mergeCell ref="C71:D71"/>
    <mergeCell ref="C72:D72"/>
    <mergeCell ref="C73:D73"/>
    <mergeCell ref="C74:D74"/>
    <mergeCell ref="C75:D75"/>
    <mergeCell ref="C76:D76"/>
    <mergeCell ref="C77:D77"/>
    <mergeCell ref="C78:D78"/>
    <mergeCell ref="C79:D79"/>
    <mergeCell ref="C80:D80"/>
    <mergeCell ref="C81:D81"/>
    <mergeCell ref="C82:D82"/>
    <mergeCell ref="C83:D83"/>
    <mergeCell ref="C84:D84"/>
    <mergeCell ref="C85:D85"/>
    <mergeCell ref="C86:D86"/>
    <mergeCell ref="C87:D87"/>
    <mergeCell ref="C88:D88"/>
    <mergeCell ref="C89:D89"/>
    <mergeCell ref="C90:D90"/>
    <mergeCell ref="C91:D91"/>
    <mergeCell ref="C92:D92"/>
    <mergeCell ref="C93:D93"/>
    <mergeCell ref="C94:D94"/>
    <mergeCell ref="C95:D95"/>
    <mergeCell ref="C96:D96"/>
    <mergeCell ref="C97:D97"/>
    <mergeCell ref="C98:D98"/>
    <mergeCell ref="C99:D99"/>
    <mergeCell ref="C100:D100"/>
    <mergeCell ref="C101:D101"/>
    <mergeCell ref="C102:D102"/>
    <mergeCell ref="D105:E105"/>
    <mergeCell ref="B106:E106"/>
    <mergeCell ref="D107:E107"/>
    <mergeCell ref="D108:E108"/>
    <mergeCell ref="D109:E109"/>
    <mergeCell ref="D110:E110"/>
    <mergeCell ref="D111:E111"/>
    <mergeCell ref="D112:E112"/>
    <mergeCell ref="D113:E113"/>
    <mergeCell ref="D115:E115"/>
    <mergeCell ref="D117:E117"/>
    <mergeCell ref="D118:E118"/>
    <mergeCell ref="D119:E119"/>
    <mergeCell ref="D120:E120"/>
    <mergeCell ref="D121:E121"/>
    <mergeCell ref="D122:E122"/>
    <mergeCell ref="D123:E123"/>
    <mergeCell ref="D124:E124"/>
    <mergeCell ref="D125:E125"/>
    <mergeCell ref="D126:E126"/>
    <mergeCell ref="D127:E127"/>
    <mergeCell ref="D137:E137"/>
    <mergeCell ref="D128:E128"/>
    <mergeCell ref="D129:E129"/>
    <mergeCell ref="D130:E130"/>
    <mergeCell ref="D131:E131"/>
    <mergeCell ref="D132:E132"/>
    <mergeCell ref="D133:E133"/>
    <mergeCell ref="D134:E134"/>
    <mergeCell ref="D135:E135"/>
    <mergeCell ref="D136:E136"/>
  </mergeCells>
  <pageMargins left="0.7" right="0.7" top="0.75" bottom="0.75" header="0.3" footer="0.3"/>
  <pageSetup paperSize="9" orientation="portrait" r:id="rId1"/>
  <ignoredErrors>
    <ignoredError sqref="E8:P102 C108:C138" unlockedFormula="1"/>
  </ignoredError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Feed Budget</vt:lpstr>
      <vt:lpstr>Graphs</vt:lpstr>
      <vt:lpstr>Unlocked Feed Budget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Geoff Taylor</dc:creator>
  <cp:lastModifiedBy>Ashley Greenwood</cp:lastModifiedBy>
  <dcterms:created xsi:type="dcterms:W3CDTF">2016-12-18T21:11:49Z</dcterms:created>
  <dcterms:modified xsi:type="dcterms:W3CDTF">2023-12-12T20:01:02Z</dcterms:modified>
</cp:coreProperties>
</file>